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Z:\Fact Book\Data\Human Resources\"/>
    </mc:Choice>
  </mc:AlternateContent>
  <xr:revisionPtr revIDLastSave="0" documentId="13_ncr:1_{D1EC6C89-6D0B-4CCD-A277-20BF38678E2A}" xr6:coauthVersionLast="47" xr6:coauthVersionMax="47" xr10:uidLastSave="{00000000-0000-0000-0000-000000000000}"/>
  <bookViews>
    <workbookView xWindow="13020" yWindow="870" windowWidth="28800" windowHeight="15450" xr2:uid="{00000000-000D-0000-FFFF-FFFF00000000}"/>
  </bookViews>
  <sheets>
    <sheet name="Univ Staff by Gender"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6" i="1" l="1"/>
  <c r="S18" i="1" s="1"/>
  <c r="R9" i="1"/>
  <c r="R20" i="1" s="1"/>
  <c r="R19" i="1" s="1"/>
  <c r="S9" i="1"/>
  <c r="R6" i="1"/>
  <c r="Q6" i="1"/>
  <c r="Q18" i="1" s="1"/>
  <c r="P3" i="1"/>
  <c r="Q3" i="1"/>
  <c r="R3" i="1"/>
  <c r="S3" i="1"/>
  <c r="S14" i="1" s="1"/>
  <c r="P6" i="1"/>
  <c r="P18" i="1" s="1"/>
  <c r="P9" i="1"/>
  <c r="P20" i="1" s="1"/>
  <c r="Q9" i="1"/>
  <c r="Q20" i="1" s="1"/>
  <c r="P14" i="1"/>
  <c r="Q14" i="1"/>
  <c r="R14" i="1"/>
  <c r="P15" i="1"/>
  <c r="Q15" i="1"/>
  <c r="R15" i="1"/>
  <c r="R13" i="1" s="1"/>
  <c r="P17" i="1"/>
  <c r="R17" i="1"/>
  <c r="R18" i="1"/>
  <c r="S20" i="1"/>
  <c r="R21" i="1"/>
  <c r="S21" i="1"/>
  <c r="S17" i="1" l="1"/>
  <c r="S16" i="1" s="1"/>
  <c r="S19" i="1"/>
  <c r="Q17" i="1"/>
  <c r="Q16" i="1" s="1"/>
  <c r="R16" i="1"/>
  <c r="S15" i="1"/>
  <c r="S13" i="1" s="1"/>
  <c r="Q13" i="1"/>
  <c r="P13" i="1"/>
  <c r="P16" i="1"/>
  <c r="Q21" i="1"/>
  <c r="Q19" i="1" s="1"/>
  <c r="P21" i="1"/>
  <c r="P19" i="1" s="1"/>
  <c r="C4" i="1" l="1"/>
  <c r="D4" i="1"/>
  <c r="E4" i="1"/>
  <c r="F4" i="1"/>
  <c r="G4" i="1"/>
  <c r="H4" i="1"/>
  <c r="I4" i="1"/>
  <c r="J4" i="1"/>
  <c r="K4" i="1"/>
  <c r="L4" i="1"/>
  <c r="M4" i="1"/>
  <c r="N4" i="1"/>
  <c r="O4" i="1"/>
  <c r="C5" i="1"/>
  <c r="D5" i="1"/>
  <c r="E5" i="1"/>
  <c r="F5" i="1"/>
  <c r="G5" i="1"/>
  <c r="H5" i="1"/>
  <c r="I5" i="1"/>
  <c r="J5" i="1"/>
  <c r="K5" i="1"/>
  <c r="L5" i="1"/>
  <c r="M5" i="1"/>
  <c r="N5" i="1"/>
  <c r="O5" i="1"/>
  <c r="B5" i="1"/>
  <c r="B4" i="1"/>
  <c r="O9" i="1"/>
  <c r="O21" i="1" s="1"/>
  <c r="N9" i="1"/>
  <c r="N20" i="1" s="1"/>
  <c r="M9" i="1"/>
  <c r="M20" i="1" s="1"/>
  <c r="L9" i="1"/>
  <c r="L20" i="1" s="1"/>
  <c r="K9" i="1"/>
  <c r="K20" i="1" s="1"/>
  <c r="J9" i="1"/>
  <c r="J21" i="1" s="1"/>
  <c r="I9" i="1"/>
  <c r="I21" i="1" s="1"/>
  <c r="H9" i="1"/>
  <c r="H21" i="1" s="1"/>
  <c r="G9" i="1"/>
  <c r="G21" i="1" s="1"/>
  <c r="F9" i="1"/>
  <c r="F20" i="1" s="1"/>
  <c r="E9" i="1"/>
  <c r="E20" i="1" s="1"/>
  <c r="D9" i="1"/>
  <c r="D21" i="1" s="1"/>
  <c r="C9" i="1"/>
  <c r="C21" i="1" s="1"/>
  <c r="B9" i="1"/>
  <c r="B20" i="1" s="1"/>
  <c r="O3" i="1" l="1"/>
  <c r="O14" i="1" s="1"/>
  <c r="G3" i="1"/>
  <c r="G14" i="1" s="1"/>
  <c r="I3" i="1"/>
  <c r="I14" i="1" s="1"/>
  <c r="H20" i="1"/>
  <c r="B3" i="1"/>
  <c r="B14" i="1" s="1"/>
  <c r="O20" i="1"/>
  <c r="O19" i="1" s="1"/>
  <c r="O15" i="1"/>
  <c r="O13" i="1" s="1"/>
  <c r="G15" i="1"/>
  <c r="G13" i="1" s="1"/>
  <c r="G20" i="1"/>
  <c r="G19" i="1" s="1"/>
  <c r="H3" i="1"/>
  <c r="H14" i="1" s="1"/>
  <c r="B21" i="1"/>
  <c r="B19" i="1" s="1"/>
  <c r="I20" i="1"/>
  <c r="I19" i="1" s="1"/>
  <c r="K21" i="1"/>
  <c r="K19" i="1" s="1"/>
  <c r="J20" i="1"/>
  <c r="J19" i="1" s="1"/>
  <c r="L21" i="1"/>
  <c r="L19" i="1" s="1"/>
  <c r="C3" i="1"/>
  <c r="C15" i="1" s="1"/>
  <c r="K3" i="1"/>
  <c r="K15" i="1" s="1"/>
  <c r="C20" i="1"/>
  <c r="C19" i="1" s="1"/>
  <c r="E21" i="1"/>
  <c r="E19" i="1" s="1"/>
  <c r="M21" i="1"/>
  <c r="M19" i="1" s="1"/>
  <c r="H19" i="1"/>
  <c r="B15" i="1"/>
  <c r="B13" i="1" s="1"/>
  <c r="J3" i="1"/>
  <c r="J15" i="1" s="1"/>
  <c r="D3" i="1"/>
  <c r="D15" i="1" s="1"/>
  <c r="L3" i="1"/>
  <c r="L15" i="1" s="1"/>
  <c r="D20" i="1"/>
  <c r="D19" i="1" s="1"/>
  <c r="F21" i="1"/>
  <c r="F19" i="1" s="1"/>
  <c r="N21" i="1"/>
  <c r="N19" i="1" s="1"/>
  <c r="E3" i="1"/>
  <c r="E15" i="1" s="1"/>
  <c r="M3" i="1"/>
  <c r="M14" i="1" s="1"/>
  <c r="F3" i="1"/>
  <c r="F15" i="1" s="1"/>
  <c r="N3" i="1"/>
  <c r="N15" i="1" s="1"/>
  <c r="C6" i="1"/>
  <c r="D6" i="1"/>
  <c r="E6" i="1"/>
  <c r="F6" i="1"/>
  <c r="G6" i="1"/>
  <c r="H6" i="1"/>
  <c r="I6" i="1"/>
  <c r="J6" i="1"/>
  <c r="K6" i="1"/>
  <c r="L6" i="1"/>
  <c r="M6" i="1"/>
  <c r="N6" i="1"/>
  <c r="O6" i="1"/>
  <c r="B6" i="1"/>
  <c r="J14" i="1" l="1"/>
  <c r="J13" i="1" s="1"/>
  <c r="D14" i="1"/>
  <c r="D13" i="1" s="1"/>
  <c r="I15" i="1"/>
  <c r="I13" i="1" s="1"/>
  <c r="M15" i="1"/>
  <c r="M13" i="1" s="1"/>
  <c r="E14" i="1"/>
  <c r="E13" i="1" s="1"/>
  <c r="G17" i="1"/>
  <c r="G18" i="1"/>
  <c r="E17" i="1"/>
  <c r="E18" i="1"/>
  <c r="O17" i="1"/>
  <c r="O18" i="1"/>
  <c r="N17" i="1"/>
  <c r="N18" i="1"/>
  <c r="M18" i="1"/>
  <c r="M17" i="1"/>
  <c r="L14" i="1"/>
  <c r="L13" i="1" s="1"/>
  <c r="K18" i="1"/>
  <c r="K17" i="1"/>
  <c r="K14" i="1"/>
  <c r="K13" i="1" s="1"/>
  <c r="L18" i="1"/>
  <c r="L17" i="1"/>
  <c r="F14" i="1"/>
  <c r="F13" i="1" s="1"/>
  <c r="F17" i="1"/>
  <c r="F18" i="1"/>
  <c r="D17" i="1"/>
  <c r="D18" i="1"/>
  <c r="H15" i="1"/>
  <c r="H13" i="1" s="1"/>
  <c r="C18" i="1"/>
  <c r="C17" i="1"/>
  <c r="C14" i="1"/>
  <c r="C13" i="1" s="1"/>
  <c r="J17" i="1"/>
  <c r="J18" i="1"/>
  <c r="I17" i="1"/>
  <c r="I18" i="1"/>
  <c r="N14" i="1"/>
  <c r="N13" i="1" s="1"/>
  <c r="B17" i="1"/>
  <c r="B18" i="1"/>
  <c r="H17" i="1"/>
  <c r="H18" i="1"/>
  <c r="B16" i="1" l="1"/>
  <c r="G16" i="1"/>
  <c r="I16" i="1"/>
  <c r="H16" i="1"/>
  <c r="N16" i="1"/>
  <c r="D16" i="1"/>
  <c r="J16" i="1"/>
  <c r="K16" i="1"/>
  <c r="O16" i="1"/>
  <c r="F16" i="1"/>
  <c r="C16" i="1"/>
  <c r="L16" i="1"/>
  <c r="M16" i="1"/>
  <c r="E16" i="1"/>
</calcChain>
</file>

<file path=xl/sharedStrings.xml><?xml version="1.0" encoding="utf-8"?>
<sst xmlns="http://schemas.openxmlformats.org/spreadsheetml/2006/main" count="57" uniqueCount="28">
  <si>
    <t>2006</t>
  </si>
  <si>
    <t>2007</t>
  </si>
  <si>
    <t>2008</t>
  </si>
  <si>
    <t>2009</t>
  </si>
  <si>
    <t>2010</t>
  </si>
  <si>
    <t>2011</t>
  </si>
  <si>
    <t>2012</t>
  </si>
  <si>
    <t>2013</t>
  </si>
  <si>
    <t>2014</t>
  </si>
  <si>
    <t>2015</t>
  </si>
  <si>
    <t>2016</t>
  </si>
  <si>
    <t>2017</t>
  </si>
  <si>
    <t>2018</t>
  </si>
  <si>
    <t>2019</t>
  </si>
  <si>
    <t>Full-time total (N)</t>
  </si>
  <si>
    <t>Men</t>
  </si>
  <si>
    <t>Women</t>
  </si>
  <si>
    <t>Part-time total (N)</t>
  </si>
  <si>
    <t>Full-time and part-time total (N)</t>
  </si>
  <si>
    <t>Full-time total (pct)</t>
  </si>
  <si>
    <t>2020</t>
  </si>
  <si>
    <t>2021</t>
  </si>
  <si>
    <t>* Data collection and reporting standards for this element have been inconsistent over this period, at times asking for "sex," for "gender," or simply "are you male or female?" In all instances, institutions were required by the US Dept. of Education to report individuals within the binary of male/female, even when individuals offered a nonbinary response.
Counts represent employees on payroll as of Nov. 1 who are active, on leave with pay, or paid on a suspense account; graduate assistants and student employees are excluded. Individuals are counted only once based on their primary role. Counts include employees with state appointments as well as those with appointments through the SUNY Research Foundation, and will exceed staff totals reported to IPEDS. Counts exclude faculty employees whose primary occupation is instruction, research, public service or a combination thereof. Administrators and librarians with faculty status are counted as staff. Employees in the University Hospital, Long Island Veterans Home, affiliated east end hospitals or those whose employment is managed exclusively through CPMP-PEO are not included. Other employees not represented in this table are those classified as special fund estimate (SFE) employees, employees associated with Stony Brook Child Care Services, and Faculty Student Association (FSA) employees.  
Data Source: SBU Data Warehouse ReportEmployeeJobRecords.</t>
  </si>
  <si>
    <t>Counts</t>
  </si>
  <si>
    <t>Percentages</t>
  </si>
  <si>
    <t>2022</t>
  </si>
  <si>
    <t>2023</t>
  </si>
  <si>
    <t>Fall Headcount of University Staff By Gender,* Fall 2006-Fall 2023
West Campus &amp; East Campus Staff, Primary Responsibilities Other Than Instruction, Research &amp; Public 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</si>
</sst>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color theme="1"/>
      <name val="Calibri"/>
      <family val="2"/>
      <scheme val="minor"/>
    </font>
    <font>
      <b/>
      <sz val="12"/>
      <color theme="1"/>
      <name val="Arial"/>
      <family val="2"/>
    </font>
    <font>
      <sz val="10"/>
      <color theme="1"/>
      <name val="Arial"/>
      <family val="2"/>
    </font>
    <font>
      <sz val="8"/>
      <color theme="1"/>
      <name val="Arial"/>
      <family val="2"/>
    </font>
    <font>
      <sz val="9"/>
      <color theme="1"/>
      <name val="Arial"/>
      <family val="2"/>
    </font>
    <font>
      <b/>
      <sz val="9"/>
      <color theme="1"/>
      <name val="Arial"/>
      <family val="2"/>
    </font>
    <font>
      <sz val="8"/>
      <name val="Calibri"/>
      <family val="2"/>
      <scheme val="minor"/>
    </font>
  </fonts>
  <fills count="2">
    <fill>
      <patternFill patternType="none"/>
    </fill>
    <fill>
      <patternFill patternType="gray125"/>
    </fill>
  </fills>
  <borders count="2">
    <border>
      <left/>
      <right/>
      <top/>
      <bottom/>
      <diagonal/>
    </border>
    <border>
      <left/>
      <right/>
      <top/>
      <bottom style="thin">
        <color auto="1"/>
      </bottom>
      <diagonal/>
    </border>
  </borders>
  <cellStyleXfs count="1">
    <xf numFmtId="0" fontId="0" fillId="0" borderId="0"/>
  </cellStyleXfs>
  <cellXfs count="15">
    <xf numFmtId="0" fontId="0" fillId="0" borderId="0" xfId="0"/>
    <xf numFmtId="0" fontId="2" fillId="0" borderId="0" xfId="0" applyFont="1"/>
    <xf numFmtId="3" fontId="2" fillId="0" borderId="0" xfId="0" applyNumberFormat="1" applyFont="1"/>
    <xf numFmtId="0" fontId="4" fillId="0" borderId="0" xfId="0" applyFont="1" applyAlignment="1">
      <alignment horizontal="left" indent="1"/>
    </xf>
    <xf numFmtId="3" fontId="4" fillId="0" borderId="0" xfId="0" applyNumberFormat="1" applyFont="1"/>
    <xf numFmtId="3" fontId="5" fillId="0" borderId="0" xfId="0" applyNumberFormat="1" applyFont="1"/>
    <xf numFmtId="0" fontId="5" fillId="0" borderId="0" xfId="0" applyFont="1"/>
    <xf numFmtId="164" fontId="4" fillId="0" borderId="0" xfId="0" applyNumberFormat="1" applyFont="1"/>
    <xf numFmtId="164" fontId="5" fillId="0" borderId="0" xfId="0" applyNumberFormat="1" applyFont="1"/>
    <xf numFmtId="0" fontId="4" fillId="0" borderId="1" xfId="0" applyFont="1" applyBorder="1"/>
    <xf numFmtId="0" fontId="5" fillId="0" borderId="1" xfId="0" applyFont="1" applyBorder="1" applyAlignment="1">
      <alignment horizontal="right"/>
    </xf>
    <xf numFmtId="0" fontId="5" fillId="0" borderId="1" xfId="0" quotePrefix="1" applyFont="1" applyBorder="1" applyAlignment="1">
      <alignment horizontal="right"/>
    </xf>
    <xf numFmtId="0" fontId="3" fillId="0" borderId="0" xfId="0" applyFont="1" applyAlignment="1">
      <alignment horizontal="left" wrapText="1"/>
    </xf>
    <xf numFmtId="0" fontId="1" fillId="0" borderId="0" xfId="0" applyFont="1" applyAlignment="1">
      <alignment wrapText="1"/>
    </xf>
    <xf numFmtId="0" fontId="3" fillId="0" borderId="0" xfId="0" applyFont="1" applyAlignment="1">
      <alignment horizontal="left" wrapText="1"/>
    </xf>
  </cellXfs>
  <cellStyles count="1">
    <cellStyle name="Normal" xfId="0" builtinId="0"/>
  </cellStyles>
  <dxfs count="44">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alignment horizontal="left" vertical="bottom" textRotation="0" wrapText="0" indent="1" justifyLastLine="0" shrinkToFit="0" readingOrder="0"/>
    </dxf>
    <dxf>
      <font>
        <b val="0"/>
        <i val="0"/>
        <strike val="0"/>
        <condense val="0"/>
        <extend val="0"/>
        <outline val="0"/>
        <shadow val="0"/>
        <u val="none"/>
        <vertAlign val="baseline"/>
        <sz val="9"/>
        <color theme="1"/>
        <name val="Arial"/>
        <family val="2"/>
        <scheme val="none"/>
      </font>
    </dxf>
    <dxf>
      <border outline="0">
        <bottom style="thin">
          <color auto="1"/>
        </bottom>
      </border>
    </dxf>
    <dxf>
      <font>
        <b/>
        <i val="0"/>
        <strike val="0"/>
        <condense val="0"/>
        <extend val="0"/>
        <outline val="0"/>
        <shadow val="0"/>
        <u val="none"/>
        <vertAlign val="baseline"/>
        <sz val="9"/>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alignment horizontal="left" vertical="bottom" textRotation="0" wrapText="0" indent="1" justifyLastLine="0" shrinkToFit="0" readingOrder="0"/>
    </dxf>
    <dxf>
      <border outline="0">
        <top style="thin">
          <color auto="1"/>
        </top>
        <bottom style="thin">
          <color auto="1"/>
        </bottom>
      </border>
    </dxf>
    <dxf>
      <font>
        <b val="0"/>
        <i val="0"/>
        <strike val="0"/>
        <condense val="0"/>
        <extend val="0"/>
        <outline val="0"/>
        <shadow val="0"/>
        <u val="none"/>
        <vertAlign val="baseline"/>
        <sz val="9"/>
        <color theme="1"/>
        <name val="Arial"/>
        <family val="2"/>
        <scheme val="none"/>
      </font>
    </dxf>
    <dxf>
      <border outline="0">
        <bottom style="thin">
          <color auto="1"/>
        </bottom>
      </border>
    </dxf>
    <dxf>
      <font>
        <b/>
        <i val="0"/>
        <strike val="0"/>
        <condense val="0"/>
        <extend val="0"/>
        <outline val="0"/>
        <shadow val="0"/>
        <u val="none"/>
        <vertAlign val="baseline"/>
        <sz val="9"/>
        <color theme="1"/>
        <name val="Arial"/>
        <family val="2"/>
        <scheme val="none"/>
      </font>
      <alignment horizontal="right"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A2EA799-5A9A-4385-A0FB-E09FA686B20C}" name="Table1" displayName="Table1" ref="A2:S11" totalsRowShown="0" headerRowDxfId="43" dataDxfId="41" headerRowBorderDxfId="42" tableBorderDxfId="40">
  <tableColumns count="19">
    <tableColumn id="1" xr3:uid="{20873B69-759A-4EE4-8879-B3654B1AAD41}" name="Counts" dataDxfId="39"/>
    <tableColumn id="2" xr3:uid="{EBD43041-6FE3-4D2D-B9B4-D240131B3FDC}" name="2006" dataDxfId="38"/>
    <tableColumn id="3" xr3:uid="{BA0A0220-AF1C-449B-A58B-A21377C5A6FA}" name="2007" dataDxfId="37"/>
    <tableColumn id="4" xr3:uid="{8A8BCA7C-71BF-4726-9C5A-CF3F700B3050}" name="2008" dataDxfId="36"/>
    <tableColumn id="5" xr3:uid="{3913788D-AEC4-4ECE-BD86-1CC2430859CF}" name="2009" dataDxfId="35"/>
    <tableColumn id="6" xr3:uid="{3713D2F0-B3A8-41A1-B2D8-70F3096291C2}" name="2010" dataDxfId="34"/>
    <tableColumn id="7" xr3:uid="{EA86BAB6-8D5A-4041-B9A9-1761B5B01AE7}" name="2011" dataDxfId="33"/>
    <tableColumn id="8" xr3:uid="{DC738B0C-A74A-4E02-AB04-4268488B2555}" name="2012" dataDxfId="32"/>
    <tableColumn id="9" xr3:uid="{41AF2C11-B799-410C-A5AE-9ADE16BF778A}" name="2013" dataDxfId="31"/>
    <tableColumn id="10" xr3:uid="{F59D6DE7-916F-4165-838D-55F112071EE2}" name="2014" dataDxfId="30"/>
    <tableColumn id="11" xr3:uid="{620270D9-0F98-4FBF-A0EF-41E5523CDD5E}" name="2015" dataDxfId="29"/>
    <tableColumn id="12" xr3:uid="{5282BF2F-BDD9-4430-AB1A-E78F32C0A1F6}" name="2016" dataDxfId="28"/>
    <tableColumn id="13" xr3:uid="{7FBB84B9-A99E-4D33-8BC4-6933DCD46449}" name="2017" dataDxfId="27"/>
    <tableColumn id="14" xr3:uid="{85ACB34A-6C9C-45FD-B480-2E9E7CEDA54E}" name="2018" dataDxfId="26"/>
    <tableColumn id="15" xr3:uid="{83EC0CAB-5C47-445A-988B-3C10EA99C68D}" name="2019" dataDxfId="25"/>
    <tableColumn id="16" xr3:uid="{7E2206A6-04B1-4D43-A005-8462F903BF6D}" name="2020" dataDxfId="24"/>
    <tableColumn id="17" xr3:uid="{F720789E-F29E-4F93-8156-F96DDF2FFB44}" name="2021" dataDxfId="23"/>
    <tableColumn id="18" xr3:uid="{CCCAD06D-D2B1-432B-B483-4DBB7ACD2D36}" name="2022" dataDxfId="22"/>
    <tableColumn id="19" xr3:uid="{994C7AB9-A992-4FE6-99B7-06612CCAE37A}" name="2023" dataDxfId="21"/>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73C9EB1-FEC6-4E52-8B32-AC37D5C1957C}" name="Table2" displayName="Table2" ref="A12:R21" totalsRowShown="0" headerRowDxfId="20" dataDxfId="18" headerRowBorderDxfId="19">
  <tableColumns count="18">
    <tableColumn id="1" xr3:uid="{F808A3AD-7773-4176-8262-FB5B6300E500}" name="Percentages" dataDxfId="17"/>
    <tableColumn id="2" xr3:uid="{0D0AE3EC-BC20-4B91-B6D1-852064FE3106}" name="2006" dataDxfId="16"/>
    <tableColumn id="3" xr3:uid="{B1516D07-ECF9-40FA-B851-A56791730032}" name="2007" dataDxfId="15"/>
    <tableColumn id="4" xr3:uid="{E061956F-F003-48EC-AC96-7E9D96BC55F4}" name="2008" dataDxfId="14"/>
    <tableColumn id="5" xr3:uid="{FE0735DB-0BC7-4236-B1FE-02510B532AC2}" name="2009" dataDxfId="13"/>
    <tableColumn id="6" xr3:uid="{D8F23F75-0860-4031-929E-F6EF9336A8A7}" name="2010" dataDxfId="12"/>
    <tableColumn id="7" xr3:uid="{47DF8D0D-442A-4977-BFD8-BB92A6EB2383}" name="2011" dataDxfId="11"/>
    <tableColumn id="8" xr3:uid="{027E19E1-1100-4D65-86CD-46A73A0A86B8}" name="2012" dataDxfId="10"/>
    <tableColumn id="9" xr3:uid="{E10DE06C-6BBF-409A-8357-D4FD397CE1AA}" name="2013" dataDxfId="9"/>
    <tableColumn id="10" xr3:uid="{7D56B0E8-99C6-4251-A4F8-EA814972B7E1}" name="2014" dataDxfId="8"/>
    <tableColumn id="11" xr3:uid="{AD22193C-C940-48E1-84DF-964B7F1436F0}" name="2015" dataDxfId="7"/>
    <tableColumn id="12" xr3:uid="{D7282F90-A5F3-4CF5-A69D-02CD1EC61888}" name="2016" dataDxfId="6"/>
    <tableColumn id="13" xr3:uid="{CCF5865F-E6B2-4F20-AF23-D30386AD941F}" name="2017" dataDxfId="5"/>
    <tableColumn id="14" xr3:uid="{DAD580CF-D82A-4CD4-8A5B-614037ABBE6B}" name="2018" dataDxfId="4"/>
    <tableColumn id="15" xr3:uid="{B8B05679-08AA-4E5D-8FF7-83C8842AAFA7}" name="2019" dataDxfId="3"/>
    <tableColumn id="16" xr3:uid="{3B683B8E-B027-407C-9FCE-940733EF24DE}" name="2020" dataDxfId="2"/>
    <tableColumn id="17" xr3:uid="{673FFD88-10C3-43EB-9EB6-AF0BCAAB305C}" name="2021" dataDxfId="1"/>
    <tableColumn id="18" xr3:uid="{B956D938-8C97-4D43-B639-676EE47CAD04}" name="2022"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22"/>
  <sheetViews>
    <sheetView tabSelected="1" view="pageLayout" zoomScaleNormal="100" workbookViewId="0">
      <selection activeCell="Q10" sqref="Q10"/>
    </sheetView>
  </sheetViews>
  <sheetFormatPr defaultColWidth="9.1796875" defaultRowHeight="12.5" x14ac:dyDescent="0.25"/>
  <cols>
    <col min="1" max="1" width="24.54296875" style="1" customWidth="1"/>
    <col min="2" max="13" width="6.1796875" style="2" customWidth="1"/>
    <col min="14" max="19" width="6.1796875" style="1" customWidth="1"/>
    <col min="20" max="16384" width="9.1796875" style="1"/>
  </cols>
  <sheetData>
    <row r="1" spans="1:19" ht="58" customHeight="1" x14ac:dyDescent="0.35">
      <c r="A1" s="13" t="s">
        <v>27</v>
      </c>
      <c r="B1" s="13"/>
      <c r="C1" s="13"/>
      <c r="D1" s="13"/>
      <c r="E1" s="13"/>
      <c r="F1" s="13"/>
      <c r="G1" s="13"/>
      <c r="H1" s="13"/>
      <c r="I1" s="13"/>
      <c r="J1" s="13"/>
      <c r="K1" s="13"/>
      <c r="L1" s="13"/>
      <c r="M1" s="13"/>
      <c r="N1" s="13"/>
      <c r="O1" s="13"/>
      <c r="P1" s="13"/>
      <c r="Q1" s="13"/>
    </row>
    <row r="2" spans="1:19" ht="15" customHeight="1" x14ac:dyDescent="0.25">
      <c r="A2" s="9" t="s">
        <v>23</v>
      </c>
      <c r="B2" s="10" t="s">
        <v>0</v>
      </c>
      <c r="C2" s="10" t="s">
        <v>1</v>
      </c>
      <c r="D2" s="10" t="s">
        <v>2</v>
      </c>
      <c r="E2" s="10" t="s">
        <v>3</v>
      </c>
      <c r="F2" s="10" t="s">
        <v>4</v>
      </c>
      <c r="G2" s="10" t="s">
        <v>5</v>
      </c>
      <c r="H2" s="10" t="s">
        <v>6</v>
      </c>
      <c r="I2" s="10" t="s">
        <v>7</v>
      </c>
      <c r="J2" s="10" t="s">
        <v>8</v>
      </c>
      <c r="K2" s="10" t="s">
        <v>9</v>
      </c>
      <c r="L2" s="10" t="s">
        <v>10</v>
      </c>
      <c r="M2" s="10" t="s">
        <v>11</v>
      </c>
      <c r="N2" s="10" t="s">
        <v>12</v>
      </c>
      <c r="O2" s="10" t="s">
        <v>13</v>
      </c>
      <c r="P2" s="11" t="s">
        <v>20</v>
      </c>
      <c r="Q2" s="10" t="s">
        <v>21</v>
      </c>
      <c r="R2" s="10" t="s">
        <v>25</v>
      </c>
      <c r="S2" s="10" t="s">
        <v>26</v>
      </c>
    </row>
    <row r="3" spans="1:19" ht="15" customHeight="1" x14ac:dyDescent="0.25">
      <c r="A3" s="6" t="s">
        <v>18</v>
      </c>
      <c r="B3" s="5">
        <f>B4+B5</f>
        <v>4348</v>
      </c>
      <c r="C3" s="5">
        <f t="shared" ref="C3:S3" si="0">C4+C5</f>
        <v>4447</v>
      </c>
      <c r="D3" s="5">
        <f t="shared" si="0"/>
        <v>4579</v>
      </c>
      <c r="E3" s="5">
        <f t="shared" si="0"/>
        <v>4640</v>
      </c>
      <c r="F3" s="5">
        <f t="shared" si="0"/>
        <v>4568</v>
      </c>
      <c r="G3" s="5">
        <f t="shared" si="0"/>
        <v>4559</v>
      </c>
      <c r="H3" s="5">
        <f t="shared" si="0"/>
        <v>4498</v>
      </c>
      <c r="I3" s="5">
        <f t="shared" si="0"/>
        <v>4520</v>
      </c>
      <c r="J3" s="5">
        <f t="shared" si="0"/>
        <v>4570</v>
      </c>
      <c r="K3" s="5">
        <f t="shared" si="0"/>
        <v>4593</v>
      </c>
      <c r="L3" s="5">
        <f t="shared" si="0"/>
        <v>4570</v>
      </c>
      <c r="M3" s="5">
        <f t="shared" si="0"/>
        <v>4475</v>
      </c>
      <c r="N3" s="5">
        <f t="shared" si="0"/>
        <v>4305</v>
      </c>
      <c r="O3" s="5">
        <f t="shared" si="0"/>
        <v>4331</v>
      </c>
      <c r="P3" s="5">
        <f t="shared" si="0"/>
        <v>4381</v>
      </c>
      <c r="Q3" s="5">
        <f t="shared" si="0"/>
        <v>4277</v>
      </c>
      <c r="R3" s="5">
        <f t="shared" si="0"/>
        <v>4132</v>
      </c>
      <c r="S3" s="5">
        <f t="shared" si="0"/>
        <v>4278</v>
      </c>
    </row>
    <row r="4" spans="1:19" ht="15" customHeight="1" x14ac:dyDescent="0.25">
      <c r="A4" s="3" t="s">
        <v>15</v>
      </c>
      <c r="B4" s="4">
        <f t="shared" ref="B4:O4" si="1">B7+B10</f>
        <v>1478</v>
      </c>
      <c r="C4" s="4">
        <f t="shared" si="1"/>
        <v>1543</v>
      </c>
      <c r="D4" s="4">
        <f t="shared" si="1"/>
        <v>1593</v>
      </c>
      <c r="E4" s="4">
        <f t="shared" si="1"/>
        <v>1623</v>
      </c>
      <c r="F4" s="4">
        <f t="shared" si="1"/>
        <v>1572</v>
      </c>
      <c r="G4" s="4">
        <f t="shared" si="1"/>
        <v>1581</v>
      </c>
      <c r="H4" s="4">
        <f t="shared" si="1"/>
        <v>1557</v>
      </c>
      <c r="I4" s="4">
        <f t="shared" si="1"/>
        <v>1550</v>
      </c>
      <c r="J4" s="4">
        <f t="shared" si="1"/>
        <v>1578</v>
      </c>
      <c r="K4" s="4">
        <f t="shared" si="1"/>
        <v>1599</v>
      </c>
      <c r="L4" s="4">
        <f t="shared" si="1"/>
        <v>1598</v>
      </c>
      <c r="M4" s="4">
        <f t="shared" si="1"/>
        <v>1587</v>
      </c>
      <c r="N4" s="4">
        <f t="shared" si="1"/>
        <v>1523</v>
      </c>
      <c r="O4" s="4">
        <f t="shared" si="1"/>
        <v>1563</v>
      </c>
      <c r="P4" s="4">
        <v>1597</v>
      </c>
      <c r="Q4" s="4">
        <v>1591</v>
      </c>
      <c r="R4" s="4">
        <v>1574</v>
      </c>
      <c r="S4" s="4">
        <v>1628</v>
      </c>
    </row>
    <row r="5" spans="1:19" ht="15" customHeight="1" x14ac:dyDescent="0.25">
      <c r="A5" s="3" t="s">
        <v>16</v>
      </c>
      <c r="B5" s="4">
        <f t="shared" ref="B5:O5" si="2">B8+B11</f>
        <v>2870</v>
      </c>
      <c r="C5" s="4">
        <f t="shared" si="2"/>
        <v>2904</v>
      </c>
      <c r="D5" s="4">
        <f t="shared" si="2"/>
        <v>2986</v>
      </c>
      <c r="E5" s="4">
        <f t="shared" si="2"/>
        <v>3017</v>
      </c>
      <c r="F5" s="4">
        <f t="shared" si="2"/>
        <v>2996</v>
      </c>
      <c r="G5" s="4">
        <f t="shared" si="2"/>
        <v>2978</v>
      </c>
      <c r="H5" s="4">
        <f t="shared" si="2"/>
        <v>2941</v>
      </c>
      <c r="I5" s="4">
        <f t="shared" si="2"/>
        <v>2970</v>
      </c>
      <c r="J5" s="4">
        <f t="shared" si="2"/>
        <v>2992</v>
      </c>
      <c r="K5" s="4">
        <f t="shared" si="2"/>
        <v>2994</v>
      </c>
      <c r="L5" s="4">
        <f t="shared" si="2"/>
        <v>2972</v>
      </c>
      <c r="M5" s="4">
        <f t="shared" si="2"/>
        <v>2888</v>
      </c>
      <c r="N5" s="4">
        <f t="shared" si="2"/>
        <v>2782</v>
      </c>
      <c r="O5" s="4">
        <f t="shared" si="2"/>
        <v>2768</v>
      </c>
      <c r="P5" s="4">
        <v>2784</v>
      </c>
      <c r="Q5" s="4">
        <v>2686</v>
      </c>
      <c r="R5" s="4">
        <v>2558</v>
      </c>
      <c r="S5" s="4">
        <v>2650</v>
      </c>
    </row>
    <row r="6" spans="1:19" ht="15" customHeight="1" x14ac:dyDescent="0.25">
      <c r="A6" s="6" t="s">
        <v>14</v>
      </c>
      <c r="B6" s="5">
        <f>B7+B8</f>
        <v>3744</v>
      </c>
      <c r="C6" s="5">
        <f t="shared" ref="C6:O6" si="3">C7+C8</f>
        <v>3840</v>
      </c>
      <c r="D6" s="5">
        <f t="shared" si="3"/>
        <v>3953</v>
      </c>
      <c r="E6" s="5">
        <f t="shared" si="3"/>
        <v>3948</v>
      </c>
      <c r="F6" s="5">
        <f t="shared" si="3"/>
        <v>3972</v>
      </c>
      <c r="G6" s="5">
        <f t="shared" si="3"/>
        <v>3875</v>
      </c>
      <c r="H6" s="5">
        <f t="shared" si="3"/>
        <v>3897</v>
      </c>
      <c r="I6" s="5">
        <f t="shared" si="3"/>
        <v>3923</v>
      </c>
      <c r="J6" s="5">
        <f t="shared" si="3"/>
        <v>3943</v>
      </c>
      <c r="K6" s="5">
        <f t="shared" si="3"/>
        <v>3955</v>
      </c>
      <c r="L6" s="5">
        <f t="shared" si="3"/>
        <v>3984</v>
      </c>
      <c r="M6" s="5">
        <f t="shared" si="3"/>
        <v>3845</v>
      </c>
      <c r="N6" s="5">
        <f t="shared" si="3"/>
        <v>3662</v>
      </c>
      <c r="O6" s="5">
        <f t="shared" si="3"/>
        <v>3667</v>
      </c>
      <c r="P6" s="5">
        <f t="shared" ref="P6:S6" si="4">P7+P8</f>
        <v>3709</v>
      </c>
      <c r="Q6" s="5">
        <f t="shared" si="4"/>
        <v>3568</v>
      </c>
      <c r="R6" s="5">
        <f t="shared" si="4"/>
        <v>3521</v>
      </c>
      <c r="S6" s="5">
        <f t="shared" si="4"/>
        <v>3697</v>
      </c>
    </row>
    <row r="7" spans="1:19" ht="15" customHeight="1" x14ac:dyDescent="0.25">
      <c r="A7" s="3" t="s">
        <v>15</v>
      </c>
      <c r="B7" s="4">
        <v>1326</v>
      </c>
      <c r="C7" s="4">
        <v>1385</v>
      </c>
      <c r="D7" s="4">
        <v>1435</v>
      </c>
      <c r="E7" s="4">
        <v>1440</v>
      </c>
      <c r="F7" s="4">
        <v>1414</v>
      </c>
      <c r="G7" s="4">
        <v>1381</v>
      </c>
      <c r="H7" s="4">
        <v>1374</v>
      </c>
      <c r="I7" s="4">
        <v>1362</v>
      </c>
      <c r="J7" s="4">
        <v>1379</v>
      </c>
      <c r="K7" s="4">
        <v>1380</v>
      </c>
      <c r="L7" s="4">
        <v>1389</v>
      </c>
      <c r="M7" s="4">
        <v>1356</v>
      </c>
      <c r="N7" s="4">
        <v>1301</v>
      </c>
      <c r="O7" s="4">
        <v>1312</v>
      </c>
      <c r="P7" s="4">
        <v>1346</v>
      </c>
      <c r="Q7" s="4">
        <v>1332</v>
      </c>
      <c r="R7" s="4">
        <v>1344</v>
      </c>
      <c r="S7" s="4">
        <v>1422</v>
      </c>
    </row>
    <row r="8" spans="1:19" ht="15" customHeight="1" x14ac:dyDescent="0.25">
      <c r="A8" s="3" t="s">
        <v>16</v>
      </c>
      <c r="B8" s="4">
        <v>2418</v>
      </c>
      <c r="C8" s="4">
        <v>2455</v>
      </c>
      <c r="D8" s="4">
        <v>2518</v>
      </c>
      <c r="E8" s="4">
        <v>2508</v>
      </c>
      <c r="F8" s="4">
        <v>2558</v>
      </c>
      <c r="G8" s="4">
        <v>2494</v>
      </c>
      <c r="H8" s="4">
        <v>2523</v>
      </c>
      <c r="I8" s="4">
        <v>2561</v>
      </c>
      <c r="J8" s="4">
        <v>2564</v>
      </c>
      <c r="K8" s="4">
        <v>2575</v>
      </c>
      <c r="L8" s="4">
        <v>2595</v>
      </c>
      <c r="M8" s="4">
        <v>2489</v>
      </c>
      <c r="N8" s="4">
        <v>2361</v>
      </c>
      <c r="O8" s="4">
        <v>2355</v>
      </c>
      <c r="P8" s="4">
        <v>2363</v>
      </c>
      <c r="Q8" s="4">
        <v>2236</v>
      </c>
      <c r="R8" s="4">
        <v>2177</v>
      </c>
      <c r="S8" s="4">
        <v>2275</v>
      </c>
    </row>
    <row r="9" spans="1:19" ht="15" customHeight="1" x14ac:dyDescent="0.25">
      <c r="A9" s="6" t="s">
        <v>17</v>
      </c>
      <c r="B9" s="5">
        <f>B10+B11</f>
        <v>604</v>
      </c>
      <c r="C9" s="5">
        <f t="shared" ref="C9:O9" si="5">C10+C11</f>
        <v>607</v>
      </c>
      <c r="D9" s="5">
        <f t="shared" si="5"/>
        <v>626</v>
      </c>
      <c r="E9" s="5">
        <f t="shared" si="5"/>
        <v>692</v>
      </c>
      <c r="F9" s="5">
        <f t="shared" si="5"/>
        <v>596</v>
      </c>
      <c r="G9" s="5">
        <f t="shared" si="5"/>
        <v>684</v>
      </c>
      <c r="H9" s="5">
        <f t="shared" si="5"/>
        <v>601</v>
      </c>
      <c r="I9" s="5">
        <f t="shared" si="5"/>
        <v>597</v>
      </c>
      <c r="J9" s="5">
        <f t="shared" si="5"/>
        <v>627</v>
      </c>
      <c r="K9" s="5">
        <f t="shared" si="5"/>
        <v>638</v>
      </c>
      <c r="L9" s="5">
        <f t="shared" si="5"/>
        <v>586</v>
      </c>
      <c r="M9" s="5">
        <f t="shared" si="5"/>
        <v>630</v>
      </c>
      <c r="N9" s="5">
        <f t="shared" si="5"/>
        <v>643</v>
      </c>
      <c r="O9" s="5">
        <f t="shared" si="5"/>
        <v>664</v>
      </c>
      <c r="P9" s="5">
        <f t="shared" ref="P9:S9" si="6">P10+P11</f>
        <v>701</v>
      </c>
      <c r="Q9" s="5">
        <f t="shared" si="6"/>
        <v>737</v>
      </c>
      <c r="R9" s="5">
        <f t="shared" si="6"/>
        <v>611</v>
      </c>
      <c r="S9" s="5">
        <f t="shared" si="6"/>
        <v>581</v>
      </c>
    </row>
    <row r="10" spans="1:19" ht="15" customHeight="1" x14ac:dyDescent="0.25">
      <c r="A10" s="3" t="s">
        <v>15</v>
      </c>
      <c r="B10" s="4">
        <v>152</v>
      </c>
      <c r="C10" s="4">
        <v>158</v>
      </c>
      <c r="D10" s="4">
        <v>158</v>
      </c>
      <c r="E10" s="4">
        <v>183</v>
      </c>
      <c r="F10" s="4">
        <v>158</v>
      </c>
      <c r="G10" s="4">
        <v>200</v>
      </c>
      <c r="H10" s="4">
        <v>183</v>
      </c>
      <c r="I10" s="4">
        <v>188</v>
      </c>
      <c r="J10" s="4">
        <v>199</v>
      </c>
      <c r="K10" s="4">
        <v>219</v>
      </c>
      <c r="L10" s="4">
        <v>209</v>
      </c>
      <c r="M10" s="4">
        <v>231</v>
      </c>
      <c r="N10" s="4">
        <v>222</v>
      </c>
      <c r="O10" s="4">
        <v>251</v>
      </c>
      <c r="P10" s="4">
        <v>259</v>
      </c>
      <c r="Q10" s="4">
        <v>267</v>
      </c>
      <c r="R10" s="4">
        <v>230</v>
      </c>
      <c r="S10" s="4">
        <v>206</v>
      </c>
    </row>
    <row r="11" spans="1:19" ht="15" customHeight="1" x14ac:dyDescent="0.25">
      <c r="A11" s="3" t="s">
        <v>16</v>
      </c>
      <c r="B11" s="4">
        <v>452</v>
      </c>
      <c r="C11" s="4">
        <v>449</v>
      </c>
      <c r="D11" s="4">
        <v>468</v>
      </c>
      <c r="E11" s="4">
        <v>509</v>
      </c>
      <c r="F11" s="4">
        <v>438</v>
      </c>
      <c r="G11" s="4">
        <v>484</v>
      </c>
      <c r="H11" s="4">
        <v>418</v>
      </c>
      <c r="I11" s="4">
        <v>409</v>
      </c>
      <c r="J11" s="4">
        <v>428</v>
      </c>
      <c r="K11" s="4">
        <v>419</v>
      </c>
      <c r="L11" s="4">
        <v>377</v>
      </c>
      <c r="M11" s="4">
        <v>399</v>
      </c>
      <c r="N11" s="4">
        <v>421</v>
      </c>
      <c r="O11" s="4">
        <v>413</v>
      </c>
      <c r="P11" s="4">
        <v>442</v>
      </c>
      <c r="Q11" s="4">
        <v>470</v>
      </c>
      <c r="R11" s="4">
        <v>381</v>
      </c>
      <c r="S11" s="4">
        <v>375</v>
      </c>
    </row>
    <row r="12" spans="1:19" ht="15" customHeight="1" x14ac:dyDescent="0.25">
      <c r="A12" s="9" t="s">
        <v>24</v>
      </c>
      <c r="B12" s="10" t="s">
        <v>0</v>
      </c>
      <c r="C12" s="10" t="s">
        <v>1</v>
      </c>
      <c r="D12" s="10" t="s">
        <v>2</v>
      </c>
      <c r="E12" s="10" t="s">
        <v>3</v>
      </c>
      <c r="F12" s="10" t="s">
        <v>4</v>
      </c>
      <c r="G12" s="10" t="s">
        <v>5</v>
      </c>
      <c r="H12" s="10" t="s">
        <v>6</v>
      </c>
      <c r="I12" s="10" t="s">
        <v>7</v>
      </c>
      <c r="J12" s="10" t="s">
        <v>8</v>
      </c>
      <c r="K12" s="10" t="s">
        <v>9</v>
      </c>
      <c r="L12" s="10" t="s">
        <v>10</v>
      </c>
      <c r="M12" s="10" t="s">
        <v>11</v>
      </c>
      <c r="N12" s="10" t="s">
        <v>12</v>
      </c>
      <c r="O12" s="10" t="s">
        <v>13</v>
      </c>
      <c r="P12" s="11" t="s">
        <v>20</v>
      </c>
      <c r="Q12" s="10" t="s">
        <v>21</v>
      </c>
      <c r="R12" s="10" t="s">
        <v>25</v>
      </c>
      <c r="S12" s="10">
        <v>2023</v>
      </c>
    </row>
    <row r="13" spans="1:19" ht="15" customHeight="1" x14ac:dyDescent="0.25">
      <c r="A13" s="6" t="s">
        <v>18</v>
      </c>
      <c r="B13" s="8">
        <f>B14+B15</f>
        <v>100</v>
      </c>
      <c r="C13" s="8">
        <f t="shared" ref="C13" si="7">C14+C15</f>
        <v>100</v>
      </c>
      <c r="D13" s="8">
        <f t="shared" ref="D13" si="8">D14+D15</f>
        <v>99.999999999999986</v>
      </c>
      <c r="E13" s="8">
        <f t="shared" ref="E13" si="9">E14+E15</f>
        <v>99.999999999999986</v>
      </c>
      <c r="F13" s="8">
        <f t="shared" ref="F13" si="10">F14+F15</f>
        <v>100</v>
      </c>
      <c r="G13" s="8">
        <f t="shared" ref="G13" si="11">G14+G15</f>
        <v>100</v>
      </c>
      <c r="H13" s="8">
        <f t="shared" ref="H13" si="12">H14+H15</f>
        <v>100</v>
      </c>
      <c r="I13" s="8">
        <f t="shared" ref="I13" si="13">I14+I15</f>
        <v>99.999999999999986</v>
      </c>
      <c r="J13" s="8">
        <f t="shared" ref="J13" si="14">J14+J15</f>
        <v>100</v>
      </c>
      <c r="K13" s="8">
        <f t="shared" ref="K13" si="15">K14+K15</f>
        <v>100</v>
      </c>
      <c r="L13" s="8">
        <f t="shared" ref="L13" si="16">L14+L15</f>
        <v>100</v>
      </c>
      <c r="M13" s="8">
        <f t="shared" ref="M13" si="17">M14+M15</f>
        <v>100</v>
      </c>
      <c r="N13" s="8">
        <f t="shared" ref="N13" si="18">N14+N15</f>
        <v>100</v>
      </c>
      <c r="O13" s="8">
        <f t="shared" ref="O13:P13" si="19">O14+O15</f>
        <v>100</v>
      </c>
      <c r="P13" s="8">
        <f t="shared" si="19"/>
        <v>100</v>
      </c>
      <c r="Q13" s="8">
        <f t="shared" ref="Q13" si="20">Q14+Q15</f>
        <v>100</v>
      </c>
      <c r="R13" s="8">
        <f>R14+R15</f>
        <v>100</v>
      </c>
      <c r="S13" s="8">
        <f>S14+S15</f>
        <v>100</v>
      </c>
    </row>
    <row r="14" spans="1:19" ht="15" customHeight="1" x14ac:dyDescent="0.25">
      <c r="A14" s="3" t="s">
        <v>15</v>
      </c>
      <c r="B14" s="7">
        <f t="shared" ref="B14:Q14" si="21">B4/B3*100</f>
        <v>33.992640294388224</v>
      </c>
      <c r="C14" s="7">
        <f t="shared" si="21"/>
        <v>34.697548909377105</v>
      </c>
      <c r="D14" s="7">
        <f t="shared" si="21"/>
        <v>34.789255295916135</v>
      </c>
      <c r="E14" s="7">
        <f t="shared" si="21"/>
        <v>34.978448275862064</v>
      </c>
      <c r="F14" s="7">
        <f t="shared" si="21"/>
        <v>34.413309982486865</v>
      </c>
      <c r="G14" s="7">
        <f t="shared" si="21"/>
        <v>34.678657600350952</v>
      </c>
      <c r="H14" s="7">
        <f t="shared" si="21"/>
        <v>34.615384615384613</v>
      </c>
      <c r="I14" s="7">
        <f t="shared" si="21"/>
        <v>34.292035398230084</v>
      </c>
      <c r="J14" s="7">
        <f t="shared" si="21"/>
        <v>34.529540481400439</v>
      </c>
      <c r="K14" s="7">
        <f t="shared" si="21"/>
        <v>34.813847158719788</v>
      </c>
      <c r="L14" s="7">
        <f t="shared" si="21"/>
        <v>34.967177242888404</v>
      </c>
      <c r="M14" s="7">
        <f t="shared" si="21"/>
        <v>35.463687150837991</v>
      </c>
      <c r="N14" s="7">
        <f t="shared" si="21"/>
        <v>35.377468060394889</v>
      </c>
      <c r="O14" s="7">
        <f t="shared" si="21"/>
        <v>36.088663126298776</v>
      </c>
      <c r="P14" s="7">
        <f t="shared" si="21"/>
        <v>36.452864642775623</v>
      </c>
      <c r="Q14" s="7">
        <f t="shared" si="21"/>
        <v>37.198971241524433</v>
      </c>
      <c r="R14" s="7">
        <f t="shared" ref="R14:S14" si="22">R4/R3*100</f>
        <v>38.092933204259438</v>
      </c>
      <c r="S14" s="7">
        <f t="shared" si="22"/>
        <v>38.055165965404399</v>
      </c>
    </row>
    <row r="15" spans="1:19" ht="15" customHeight="1" x14ac:dyDescent="0.25">
      <c r="A15" s="3" t="s">
        <v>16</v>
      </c>
      <c r="B15" s="7">
        <f t="shared" ref="B15:Q15" si="23">B5/B3*100</f>
        <v>66.007359705611776</v>
      </c>
      <c r="C15" s="7">
        <f t="shared" si="23"/>
        <v>65.302451090622895</v>
      </c>
      <c r="D15" s="7">
        <f t="shared" si="23"/>
        <v>65.210744704083851</v>
      </c>
      <c r="E15" s="7">
        <f t="shared" si="23"/>
        <v>65.021551724137922</v>
      </c>
      <c r="F15" s="7">
        <f t="shared" si="23"/>
        <v>65.586690017513135</v>
      </c>
      <c r="G15" s="7">
        <f t="shared" si="23"/>
        <v>65.321342399649041</v>
      </c>
      <c r="H15" s="7">
        <f t="shared" si="23"/>
        <v>65.384615384615387</v>
      </c>
      <c r="I15" s="7">
        <f t="shared" si="23"/>
        <v>65.707964601769902</v>
      </c>
      <c r="J15" s="7">
        <f t="shared" si="23"/>
        <v>65.470459518599569</v>
      </c>
      <c r="K15" s="7">
        <f t="shared" si="23"/>
        <v>65.186152841280204</v>
      </c>
      <c r="L15" s="7">
        <f t="shared" si="23"/>
        <v>65.032822757111603</v>
      </c>
      <c r="M15" s="7">
        <f t="shared" si="23"/>
        <v>64.536312849162016</v>
      </c>
      <c r="N15" s="7">
        <f t="shared" si="23"/>
        <v>64.622531939605111</v>
      </c>
      <c r="O15" s="7">
        <f t="shared" si="23"/>
        <v>63.911336873701217</v>
      </c>
      <c r="P15" s="7">
        <f t="shared" si="23"/>
        <v>63.547135357224384</v>
      </c>
      <c r="Q15" s="7">
        <f t="shared" si="23"/>
        <v>62.80102875847556</v>
      </c>
      <c r="R15" s="7">
        <f t="shared" ref="R15:S15" si="24">R5/R3*100</f>
        <v>61.907066795740562</v>
      </c>
      <c r="S15" s="7">
        <f t="shared" si="24"/>
        <v>61.944834034595608</v>
      </c>
    </row>
    <row r="16" spans="1:19" ht="15" customHeight="1" x14ac:dyDescent="0.25">
      <c r="A16" s="6" t="s">
        <v>19</v>
      </c>
      <c r="B16" s="8">
        <f>B17+B18</f>
        <v>100.00000000000001</v>
      </c>
      <c r="C16" s="8">
        <f t="shared" ref="C16:O16" si="25">C17+C18</f>
        <v>100</v>
      </c>
      <c r="D16" s="8">
        <f t="shared" si="25"/>
        <v>100</v>
      </c>
      <c r="E16" s="8">
        <f t="shared" si="25"/>
        <v>100</v>
      </c>
      <c r="F16" s="8">
        <f t="shared" si="25"/>
        <v>100</v>
      </c>
      <c r="G16" s="8">
        <f t="shared" si="25"/>
        <v>100</v>
      </c>
      <c r="H16" s="8">
        <f t="shared" si="25"/>
        <v>100</v>
      </c>
      <c r="I16" s="8">
        <f t="shared" si="25"/>
        <v>100</v>
      </c>
      <c r="J16" s="8">
        <f t="shared" si="25"/>
        <v>100</v>
      </c>
      <c r="K16" s="8">
        <f t="shared" si="25"/>
        <v>100</v>
      </c>
      <c r="L16" s="8">
        <f t="shared" si="25"/>
        <v>100</v>
      </c>
      <c r="M16" s="8">
        <f t="shared" si="25"/>
        <v>100</v>
      </c>
      <c r="N16" s="8">
        <f t="shared" si="25"/>
        <v>100</v>
      </c>
      <c r="O16" s="8">
        <f t="shared" si="25"/>
        <v>100</v>
      </c>
      <c r="P16" s="8">
        <f t="shared" ref="P16:Q16" si="26">P17+P18</f>
        <v>100</v>
      </c>
      <c r="Q16" s="8">
        <f t="shared" si="26"/>
        <v>100</v>
      </c>
      <c r="R16" s="8">
        <f t="shared" ref="R16:S16" si="27">R17+R18</f>
        <v>100</v>
      </c>
      <c r="S16" s="8">
        <f t="shared" si="27"/>
        <v>100</v>
      </c>
    </row>
    <row r="17" spans="1:19" ht="15" customHeight="1" x14ac:dyDescent="0.25">
      <c r="A17" s="3" t="s">
        <v>15</v>
      </c>
      <c r="B17" s="7">
        <f t="shared" ref="B17:Q17" si="28">B7/B6*100</f>
        <v>35.416666666666671</v>
      </c>
      <c r="C17" s="7">
        <f t="shared" si="28"/>
        <v>36.067708333333329</v>
      </c>
      <c r="D17" s="7">
        <f t="shared" si="28"/>
        <v>36.301543131798638</v>
      </c>
      <c r="E17" s="7">
        <f t="shared" si="28"/>
        <v>36.474164133738604</v>
      </c>
      <c r="F17" s="7">
        <f t="shared" si="28"/>
        <v>35.599194360523668</v>
      </c>
      <c r="G17" s="7">
        <f t="shared" si="28"/>
        <v>35.638709677419357</v>
      </c>
      <c r="H17" s="7">
        <f t="shared" si="28"/>
        <v>35.257890685142421</v>
      </c>
      <c r="I17" s="7">
        <f t="shared" si="28"/>
        <v>34.718327810349223</v>
      </c>
      <c r="J17" s="7">
        <f t="shared" si="28"/>
        <v>34.973370530053259</v>
      </c>
      <c r="K17" s="7">
        <f t="shared" si="28"/>
        <v>34.892541087231358</v>
      </c>
      <c r="L17" s="7">
        <f t="shared" si="28"/>
        <v>34.864457831325304</v>
      </c>
      <c r="M17" s="7">
        <f t="shared" si="28"/>
        <v>35.266579973992194</v>
      </c>
      <c r="N17" s="7">
        <f t="shared" si="28"/>
        <v>35.527034407427635</v>
      </c>
      <c r="O17" s="7">
        <f t="shared" si="28"/>
        <v>35.778565584946826</v>
      </c>
      <c r="P17" s="7">
        <f t="shared" si="28"/>
        <v>36.29010514963602</v>
      </c>
      <c r="Q17" s="7">
        <f t="shared" si="28"/>
        <v>37.331838565022423</v>
      </c>
      <c r="R17" s="7">
        <f t="shared" ref="R17:S17" si="29">R7/R6*100</f>
        <v>38.17097415506958</v>
      </c>
      <c r="S17" s="7">
        <f t="shared" si="29"/>
        <v>38.463619150662694</v>
      </c>
    </row>
    <row r="18" spans="1:19" ht="15" customHeight="1" x14ac:dyDescent="0.25">
      <c r="A18" s="3" t="s">
        <v>16</v>
      </c>
      <c r="B18" s="7">
        <f t="shared" ref="B18:Q18" si="30">B8/B6*100</f>
        <v>64.583333333333343</v>
      </c>
      <c r="C18" s="7">
        <f t="shared" si="30"/>
        <v>63.932291666666664</v>
      </c>
      <c r="D18" s="7">
        <f t="shared" si="30"/>
        <v>63.698456868201369</v>
      </c>
      <c r="E18" s="7">
        <f t="shared" si="30"/>
        <v>63.525835866261396</v>
      </c>
      <c r="F18" s="7">
        <f t="shared" si="30"/>
        <v>64.400805639476332</v>
      </c>
      <c r="G18" s="7">
        <f t="shared" si="30"/>
        <v>64.361290322580643</v>
      </c>
      <c r="H18" s="7">
        <f t="shared" si="30"/>
        <v>64.742109314857586</v>
      </c>
      <c r="I18" s="7">
        <f t="shared" si="30"/>
        <v>65.281672189650777</v>
      </c>
      <c r="J18" s="7">
        <f t="shared" si="30"/>
        <v>65.026629469946741</v>
      </c>
      <c r="K18" s="7">
        <f t="shared" si="30"/>
        <v>65.107458912768649</v>
      </c>
      <c r="L18" s="7">
        <f t="shared" si="30"/>
        <v>65.135542168674704</v>
      </c>
      <c r="M18" s="7">
        <f t="shared" si="30"/>
        <v>64.733420026007806</v>
      </c>
      <c r="N18" s="7">
        <f t="shared" si="30"/>
        <v>64.472965592572365</v>
      </c>
      <c r="O18" s="7">
        <f t="shared" si="30"/>
        <v>64.221434415053182</v>
      </c>
      <c r="P18" s="7">
        <f t="shared" si="30"/>
        <v>63.70989485036398</v>
      </c>
      <c r="Q18" s="7">
        <f t="shared" si="30"/>
        <v>62.668161434977577</v>
      </c>
      <c r="R18" s="7">
        <f t="shared" ref="R18:S18" si="31">R8/R6*100</f>
        <v>61.82902584493042</v>
      </c>
      <c r="S18" s="7">
        <f t="shared" si="31"/>
        <v>61.536380849337306</v>
      </c>
    </row>
    <row r="19" spans="1:19" ht="15" customHeight="1" x14ac:dyDescent="0.25">
      <c r="A19" s="6" t="s">
        <v>17</v>
      </c>
      <c r="B19" s="8">
        <f>B20+B21</f>
        <v>100</v>
      </c>
      <c r="C19" s="8">
        <f t="shared" ref="C19" si="32">C20+C21</f>
        <v>100</v>
      </c>
      <c r="D19" s="8">
        <f t="shared" ref="D19" si="33">D20+D21</f>
        <v>100.00000000000001</v>
      </c>
      <c r="E19" s="8">
        <f t="shared" ref="E19" si="34">E20+E21</f>
        <v>100</v>
      </c>
      <c r="F19" s="8">
        <f t="shared" ref="F19" si="35">F20+F21</f>
        <v>100</v>
      </c>
      <c r="G19" s="8">
        <f t="shared" ref="G19" si="36">G20+G21</f>
        <v>100</v>
      </c>
      <c r="H19" s="8">
        <f t="shared" ref="H19" si="37">H20+H21</f>
        <v>100</v>
      </c>
      <c r="I19" s="8">
        <f t="shared" ref="I19" si="38">I20+I21</f>
        <v>100</v>
      </c>
      <c r="J19" s="8">
        <f t="shared" ref="J19" si="39">J20+J21</f>
        <v>99.999999999999986</v>
      </c>
      <c r="K19" s="8">
        <f t="shared" ref="K19" si="40">K20+K21</f>
        <v>100.00000000000001</v>
      </c>
      <c r="L19" s="8">
        <f t="shared" ref="L19" si="41">L20+L21</f>
        <v>100</v>
      </c>
      <c r="M19" s="8">
        <f t="shared" ref="M19" si="42">M20+M21</f>
        <v>100</v>
      </c>
      <c r="N19" s="8">
        <f t="shared" ref="N19" si="43">N20+N21</f>
        <v>100</v>
      </c>
      <c r="O19" s="8">
        <f t="shared" ref="O19:P19" si="44">O20+O21</f>
        <v>100</v>
      </c>
      <c r="P19" s="8">
        <f t="shared" si="44"/>
        <v>100</v>
      </c>
      <c r="Q19" s="8">
        <f t="shared" ref="Q19:R19" si="45">Q20+Q21</f>
        <v>100</v>
      </c>
      <c r="R19" s="8">
        <f t="shared" si="45"/>
        <v>100</v>
      </c>
      <c r="S19" s="8">
        <f t="shared" ref="S19" si="46">S20+S21</f>
        <v>99.999999999999986</v>
      </c>
    </row>
    <row r="20" spans="1:19" ht="15" customHeight="1" x14ac:dyDescent="0.25">
      <c r="A20" s="3" t="s">
        <v>15</v>
      </c>
      <c r="B20" s="7">
        <f t="shared" ref="B20:P20" si="47">B10/B9*100</f>
        <v>25.165562913907287</v>
      </c>
      <c r="C20" s="7">
        <f t="shared" si="47"/>
        <v>26.029654036243819</v>
      </c>
      <c r="D20" s="7">
        <f t="shared" si="47"/>
        <v>25.23961661341853</v>
      </c>
      <c r="E20" s="7">
        <f t="shared" si="47"/>
        <v>26.445086705202314</v>
      </c>
      <c r="F20" s="7">
        <f t="shared" si="47"/>
        <v>26.51006711409396</v>
      </c>
      <c r="G20" s="7">
        <f t="shared" si="47"/>
        <v>29.239766081871345</v>
      </c>
      <c r="H20" s="7">
        <f t="shared" si="47"/>
        <v>30.449251247920134</v>
      </c>
      <c r="I20" s="7">
        <f t="shared" si="47"/>
        <v>31.490787269681743</v>
      </c>
      <c r="J20" s="7">
        <f t="shared" si="47"/>
        <v>31.738437001594892</v>
      </c>
      <c r="K20" s="7">
        <f t="shared" si="47"/>
        <v>34.326018808777434</v>
      </c>
      <c r="L20" s="7">
        <f t="shared" si="47"/>
        <v>35.665529010238906</v>
      </c>
      <c r="M20" s="7">
        <f t="shared" si="47"/>
        <v>36.666666666666664</v>
      </c>
      <c r="N20" s="7">
        <f t="shared" si="47"/>
        <v>34.52566096423017</v>
      </c>
      <c r="O20" s="7">
        <f t="shared" si="47"/>
        <v>37.801204819277103</v>
      </c>
      <c r="P20" s="7">
        <f t="shared" si="47"/>
        <v>36.947218259629096</v>
      </c>
      <c r="Q20" s="7">
        <f t="shared" ref="Q20:R20" si="48">Q10/Q9*100</f>
        <v>36.227951153324291</v>
      </c>
      <c r="R20" s="7">
        <f t="shared" si="48"/>
        <v>37.643207855973813</v>
      </c>
      <c r="S20" s="7">
        <f t="shared" ref="S20" si="49">S10/S9*100</f>
        <v>35.456110154905332</v>
      </c>
    </row>
    <row r="21" spans="1:19" ht="15" customHeight="1" x14ac:dyDescent="0.25">
      <c r="A21" s="3" t="s">
        <v>16</v>
      </c>
      <c r="B21" s="7">
        <f t="shared" ref="B21:P21" si="50">B11/B9*100</f>
        <v>74.83443708609272</v>
      </c>
      <c r="C21" s="7">
        <f t="shared" si="50"/>
        <v>73.970345963756174</v>
      </c>
      <c r="D21" s="7">
        <f t="shared" si="50"/>
        <v>74.760383386581481</v>
      </c>
      <c r="E21" s="7">
        <f t="shared" si="50"/>
        <v>73.554913294797686</v>
      </c>
      <c r="F21" s="7">
        <f t="shared" si="50"/>
        <v>73.489932885906043</v>
      </c>
      <c r="G21" s="7">
        <f t="shared" si="50"/>
        <v>70.760233918128662</v>
      </c>
      <c r="H21" s="7">
        <f t="shared" si="50"/>
        <v>69.550748752079869</v>
      </c>
      <c r="I21" s="7">
        <f t="shared" si="50"/>
        <v>68.509212730318254</v>
      </c>
      <c r="J21" s="7">
        <f t="shared" si="50"/>
        <v>68.261562998405097</v>
      </c>
      <c r="K21" s="7">
        <f t="shared" si="50"/>
        <v>65.67398119122258</v>
      </c>
      <c r="L21" s="7">
        <f t="shared" si="50"/>
        <v>64.334470989761101</v>
      </c>
      <c r="M21" s="7">
        <f t="shared" si="50"/>
        <v>63.333333333333329</v>
      </c>
      <c r="N21" s="7">
        <f t="shared" si="50"/>
        <v>65.47433903576983</v>
      </c>
      <c r="O21" s="7">
        <f t="shared" si="50"/>
        <v>62.19879518072289</v>
      </c>
      <c r="P21" s="7">
        <f t="shared" si="50"/>
        <v>63.052781740370904</v>
      </c>
      <c r="Q21" s="7">
        <f t="shared" ref="Q21:R21" si="51">Q11/Q9*100</f>
        <v>63.772048846675709</v>
      </c>
      <c r="R21" s="7">
        <f t="shared" si="51"/>
        <v>62.356792144026187</v>
      </c>
      <c r="S21" s="7">
        <f t="shared" ref="S21" si="52">S11/S9*100</f>
        <v>64.543889845094654</v>
      </c>
    </row>
    <row r="22" spans="1:19" ht="112.5" customHeight="1" x14ac:dyDescent="0.25">
      <c r="A22" s="14" t="s">
        <v>22</v>
      </c>
      <c r="B22" s="14"/>
      <c r="C22" s="14"/>
      <c r="D22" s="14"/>
      <c r="E22" s="14"/>
      <c r="F22" s="14"/>
      <c r="G22" s="14"/>
      <c r="H22" s="14"/>
      <c r="I22" s="14"/>
      <c r="J22" s="14"/>
      <c r="K22" s="14"/>
      <c r="L22" s="14"/>
      <c r="M22" s="14"/>
      <c r="N22" s="14"/>
      <c r="O22" s="14"/>
      <c r="P22" s="14"/>
      <c r="Q22" s="14"/>
      <c r="R22" s="14"/>
      <c r="S22" s="12"/>
    </row>
  </sheetData>
  <mergeCells count="2">
    <mergeCell ref="A1:Q1"/>
    <mergeCell ref="A22:R22"/>
  </mergeCells>
  <phoneticPr fontId="6" type="noConversion"/>
  <pageMargins left="0.7" right="0.7" top="0.75" bottom="0.75" header="0.3" footer="0.3"/>
  <pageSetup scale="89" orientation="landscape" r:id="rId1"/>
  <headerFooter>
    <oddHeader>&amp;L&amp;G&amp;R&amp;"Arial,Bold"&amp;14Fact Book&amp;"Arial,Regular"
&amp;12 2023-24</oddHeader>
    <oddFooter>&amp;L&amp;"Arial,Regular"&amp;9Prepared by the Office of Institutional Research, Planning &amp;&amp; Effectiveness, January 22, 2024</oddFooter>
  </headerFooter>
  <legacyDrawingHF r:id="rId2"/>
  <tableParts count="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Univ Staff by Gender</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Braden J Hosch</dc:creator>
  <cp:lastModifiedBy>Christina Gonzalez</cp:lastModifiedBy>
  <cp:lastPrinted>2023-04-17T19:24:52Z</cp:lastPrinted>
  <dcterms:created xsi:type="dcterms:W3CDTF">2015-04-20T19:21:38Z</dcterms:created>
  <dcterms:modified xsi:type="dcterms:W3CDTF">2024-06-07T16:18:19Z</dcterms:modified>
</cp:coreProperties>
</file>