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R:\Fact Book\Data\Enrollment\Fall\"/>
    </mc:Choice>
  </mc:AlternateContent>
  <xr:revisionPtr revIDLastSave="0" documentId="13_ncr:1_{41595E00-8D7E-44A5-AABB-21137DB880EE}" xr6:coauthVersionLast="47" xr6:coauthVersionMax="47" xr10:uidLastSave="{00000000-0000-0000-0000-000000000000}"/>
  <bookViews>
    <workbookView xWindow="20475" yWindow="1755" windowWidth="19260" windowHeight="15345" xr2:uid="{00000000-000D-0000-FFFF-FFFF00000000}"/>
  </bookViews>
  <sheets>
    <sheet name="By Multi Race Ethnicity"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1" i="2" l="1"/>
  <c r="C121" i="2"/>
  <c r="D121" i="2"/>
  <c r="E121" i="2"/>
  <c r="F121" i="2"/>
  <c r="G121" i="2"/>
  <c r="H121" i="2"/>
  <c r="J121" i="2"/>
  <c r="K121" i="2"/>
  <c r="L121" i="2"/>
  <c r="M121" i="2"/>
  <c r="N121" i="2"/>
  <c r="B122" i="2"/>
  <c r="C122" i="2"/>
  <c r="D122" i="2"/>
  <c r="E122" i="2"/>
  <c r="F122" i="2"/>
  <c r="G122" i="2"/>
  <c r="H122" i="2"/>
  <c r="I122" i="2"/>
  <c r="J122" i="2"/>
  <c r="K122" i="2"/>
  <c r="L122" i="2"/>
  <c r="M122" i="2"/>
  <c r="N122" i="2"/>
  <c r="B123" i="2"/>
  <c r="C123" i="2"/>
  <c r="D123" i="2"/>
  <c r="E123" i="2"/>
  <c r="F123" i="2"/>
  <c r="G123" i="2"/>
  <c r="H123" i="2"/>
  <c r="I123" i="2"/>
  <c r="J123" i="2"/>
  <c r="K123" i="2"/>
  <c r="L123" i="2"/>
  <c r="M123" i="2"/>
  <c r="N123" i="2"/>
  <c r="B124" i="2"/>
  <c r="C124" i="2"/>
  <c r="D124" i="2"/>
  <c r="E124" i="2"/>
  <c r="F124" i="2"/>
  <c r="G124" i="2"/>
  <c r="H124" i="2"/>
  <c r="I124" i="2"/>
  <c r="J124" i="2"/>
  <c r="K124" i="2"/>
  <c r="L124" i="2"/>
  <c r="M124" i="2"/>
  <c r="N124" i="2"/>
  <c r="B125" i="2"/>
  <c r="C125" i="2"/>
  <c r="D125" i="2"/>
  <c r="E125" i="2"/>
  <c r="F125" i="2"/>
  <c r="G125" i="2"/>
  <c r="H125" i="2"/>
  <c r="I125" i="2"/>
  <c r="J125" i="2"/>
  <c r="K125" i="2"/>
  <c r="L125" i="2"/>
  <c r="M125" i="2"/>
  <c r="N125" i="2"/>
  <c r="B127" i="2"/>
  <c r="C127" i="2"/>
  <c r="D127" i="2"/>
  <c r="E127" i="2"/>
  <c r="F127" i="2"/>
  <c r="G127" i="2"/>
  <c r="H127" i="2"/>
  <c r="I127" i="2"/>
  <c r="J127" i="2"/>
  <c r="K127" i="2"/>
  <c r="L127" i="2"/>
  <c r="M127" i="2"/>
  <c r="N127" i="2"/>
  <c r="B128" i="2"/>
  <c r="C128" i="2"/>
  <c r="D128" i="2"/>
  <c r="E128" i="2"/>
  <c r="F128" i="2"/>
  <c r="G128" i="2"/>
  <c r="H128" i="2"/>
  <c r="I128" i="2"/>
  <c r="J128" i="2"/>
  <c r="K128" i="2"/>
  <c r="L128" i="2"/>
  <c r="M128" i="2"/>
  <c r="N128" i="2"/>
  <c r="O121" i="2"/>
  <c r="O122" i="2"/>
  <c r="O123" i="2"/>
  <c r="O124" i="2"/>
  <c r="O125" i="2"/>
  <c r="O127" i="2"/>
  <c r="O128" i="2"/>
  <c r="O157" i="2" l="1"/>
  <c r="O156" i="2"/>
  <c r="O155" i="2"/>
  <c r="O154" i="2"/>
  <c r="O153" i="2"/>
  <c r="O152" i="2"/>
  <c r="O151" i="2"/>
  <c r="O150" i="2"/>
  <c r="O114" i="2"/>
  <c r="O113" i="2"/>
  <c r="O112" i="2"/>
  <c r="O111" i="2"/>
  <c r="O110" i="2"/>
  <c r="O109" i="2"/>
  <c r="O107" i="2"/>
  <c r="O106" i="2"/>
  <c r="O105" i="2"/>
  <c r="O104" i="2"/>
  <c r="O103" i="2"/>
  <c r="O102" i="2"/>
  <c r="O101" i="2"/>
  <c r="O56" i="2"/>
  <c r="O55" i="2"/>
  <c r="O54" i="2"/>
  <c r="O53" i="2"/>
  <c r="O52" i="2"/>
  <c r="O51" i="2"/>
  <c r="O49" i="2"/>
  <c r="O48" i="2"/>
  <c r="O47" i="2"/>
  <c r="O46" i="2"/>
  <c r="O45" i="2"/>
  <c r="O44" i="2"/>
  <c r="O43" i="2"/>
  <c r="D155" i="2"/>
  <c r="B113" i="2"/>
  <c r="C113" i="2"/>
  <c r="B55" i="2"/>
  <c r="C55" i="2"/>
  <c r="M114" i="2"/>
  <c r="L114" i="2"/>
  <c r="K114" i="2"/>
  <c r="J114" i="2"/>
  <c r="I114" i="2"/>
  <c r="H114" i="2"/>
  <c r="G114" i="2"/>
  <c r="F114" i="2"/>
  <c r="E114" i="2"/>
  <c r="D114" i="2"/>
  <c r="C114" i="2"/>
  <c r="B114" i="2"/>
  <c r="M113" i="2"/>
  <c r="L113" i="2"/>
  <c r="K113" i="2"/>
  <c r="J113" i="2"/>
  <c r="I113" i="2"/>
  <c r="H113" i="2"/>
  <c r="G113" i="2"/>
  <c r="F113" i="2"/>
  <c r="E113" i="2"/>
  <c r="D113" i="2"/>
  <c r="M112" i="2"/>
  <c r="L112" i="2"/>
  <c r="K112" i="2"/>
  <c r="J112" i="2"/>
  <c r="I112" i="2"/>
  <c r="H112" i="2"/>
  <c r="G112" i="2"/>
  <c r="F112" i="2"/>
  <c r="E112" i="2"/>
  <c r="D112" i="2"/>
  <c r="C112" i="2"/>
  <c r="B112" i="2"/>
  <c r="M111" i="2"/>
  <c r="L111" i="2"/>
  <c r="K111" i="2"/>
  <c r="J111" i="2"/>
  <c r="I111" i="2"/>
  <c r="H111" i="2"/>
  <c r="G111" i="2"/>
  <c r="F111" i="2"/>
  <c r="E111" i="2"/>
  <c r="D111" i="2"/>
  <c r="C111" i="2"/>
  <c r="B111" i="2"/>
  <c r="M110" i="2"/>
  <c r="L110" i="2"/>
  <c r="K110" i="2"/>
  <c r="J110" i="2"/>
  <c r="I110" i="2"/>
  <c r="H110" i="2"/>
  <c r="G110" i="2"/>
  <c r="F110" i="2"/>
  <c r="E110" i="2"/>
  <c r="D110" i="2"/>
  <c r="C110" i="2"/>
  <c r="B110" i="2"/>
  <c r="M109" i="2"/>
  <c r="L109" i="2"/>
  <c r="K109" i="2"/>
  <c r="J109" i="2"/>
  <c r="I109" i="2"/>
  <c r="H109" i="2"/>
  <c r="G109" i="2"/>
  <c r="F109" i="2"/>
  <c r="E109" i="2"/>
  <c r="D109" i="2"/>
  <c r="C109" i="2"/>
  <c r="B109" i="2"/>
  <c r="M107" i="2"/>
  <c r="L107" i="2"/>
  <c r="K107" i="2"/>
  <c r="J107" i="2"/>
  <c r="I107" i="2"/>
  <c r="H107" i="2"/>
  <c r="G107" i="2"/>
  <c r="F107" i="2"/>
  <c r="E107" i="2"/>
  <c r="D107" i="2"/>
  <c r="C107" i="2"/>
  <c r="B107" i="2"/>
  <c r="M106" i="2"/>
  <c r="L106" i="2"/>
  <c r="K106" i="2"/>
  <c r="J106" i="2"/>
  <c r="I106" i="2"/>
  <c r="H106" i="2"/>
  <c r="G106" i="2"/>
  <c r="F106" i="2"/>
  <c r="E106" i="2"/>
  <c r="D106" i="2"/>
  <c r="C106" i="2"/>
  <c r="B106" i="2"/>
  <c r="M105" i="2"/>
  <c r="L105" i="2"/>
  <c r="K105" i="2"/>
  <c r="J105" i="2"/>
  <c r="I105" i="2"/>
  <c r="H105" i="2"/>
  <c r="G105" i="2"/>
  <c r="F105" i="2"/>
  <c r="E105" i="2"/>
  <c r="D105" i="2"/>
  <c r="C105" i="2"/>
  <c r="B105" i="2"/>
  <c r="M104" i="2"/>
  <c r="L104" i="2"/>
  <c r="K104" i="2"/>
  <c r="J104" i="2"/>
  <c r="I104" i="2"/>
  <c r="H104" i="2"/>
  <c r="G104" i="2"/>
  <c r="F104" i="2"/>
  <c r="E104" i="2"/>
  <c r="D104" i="2"/>
  <c r="C104" i="2"/>
  <c r="B104" i="2"/>
  <c r="M103" i="2"/>
  <c r="L103" i="2"/>
  <c r="K103" i="2"/>
  <c r="J103" i="2"/>
  <c r="I103" i="2"/>
  <c r="H103" i="2"/>
  <c r="G103" i="2"/>
  <c r="F103" i="2"/>
  <c r="E103" i="2"/>
  <c r="D103" i="2"/>
  <c r="C103" i="2"/>
  <c r="B103" i="2"/>
  <c r="M102" i="2"/>
  <c r="L102" i="2"/>
  <c r="K102" i="2"/>
  <c r="J102" i="2"/>
  <c r="I102" i="2"/>
  <c r="H102" i="2"/>
  <c r="G102" i="2"/>
  <c r="F102" i="2"/>
  <c r="E102" i="2"/>
  <c r="D102" i="2"/>
  <c r="C102" i="2"/>
  <c r="B102" i="2"/>
  <c r="M101" i="2"/>
  <c r="L101" i="2"/>
  <c r="K101" i="2"/>
  <c r="J101" i="2"/>
  <c r="I101" i="2"/>
  <c r="H101" i="2"/>
  <c r="G101" i="2"/>
  <c r="F101" i="2"/>
  <c r="E101" i="2"/>
  <c r="D101" i="2"/>
  <c r="C101" i="2"/>
  <c r="B101" i="2"/>
  <c r="O72" i="2"/>
  <c r="O73" i="2"/>
  <c r="O74" i="2"/>
  <c r="O75" i="2"/>
  <c r="O76" i="2"/>
  <c r="O77" i="2"/>
  <c r="O78" i="2"/>
  <c r="O80" i="2"/>
  <c r="O81" i="2"/>
  <c r="O82" i="2"/>
  <c r="O83" i="2"/>
  <c r="O84" i="2"/>
  <c r="O85" i="2"/>
  <c r="O143" i="2" l="1"/>
  <c r="O136" i="2"/>
  <c r="O135" i="2"/>
  <c r="O139" i="2"/>
  <c r="O170" i="2"/>
  <c r="O132" i="2"/>
  <c r="O169" i="2"/>
  <c r="O172" i="2"/>
  <c r="O159" i="2"/>
  <c r="O160" i="2"/>
  <c r="O133" i="2"/>
  <c r="O162" i="2"/>
  <c r="O165" i="2"/>
  <c r="O163" i="2"/>
  <c r="O171" i="2"/>
  <c r="O167" i="2"/>
  <c r="O161" i="2"/>
  <c r="O168" i="2"/>
  <c r="O164" i="2"/>
  <c r="O131" i="2"/>
  <c r="O140" i="2"/>
  <c r="O138" i="2"/>
  <c r="O130" i="2"/>
  <c r="O141" i="2"/>
  <c r="M56" i="2"/>
  <c r="L56" i="2"/>
  <c r="K56" i="2"/>
  <c r="J56" i="2"/>
  <c r="I56" i="2"/>
  <c r="H56" i="2"/>
  <c r="G56" i="2"/>
  <c r="F56" i="2"/>
  <c r="E56" i="2"/>
  <c r="D56" i="2"/>
  <c r="C56" i="2"/>
  <c r="B56" i="2"/>
  <c r="M55" i="2"/>
  <c r="L55" i="2"/>
  <c r="K55" i="2"/>
  <c r="J55" i="2"/>
  <c r="I55" i="2"/>
  <c r="H55" i="2"/>
  <c r="G55" i="2"/>
  <c r="F55" i="2"/>
  <c r="E55" i="2"/>
  <c r="D55" i="2"/>
  <c r="M54" i="2"/>
  <c r="L54" i="2"/>
  <c r="K54" i="2"/>
  <c r="J54" i="2"/>
  <c r="I54" i="2"/>
  <c r="H54" i="2"/>
  <c r="G54" i="2"/>
  <c r="F54" i="2"/>
  <c r="E54" i="2"/>
  <c r="D54" i="2"/>
  <c r="C54" i="2"/>
  <c r="B54" i="2"/>
  <c r="M53" i="2"/>
  <c r="L53" i="2"/>
  <c r="K53" i="2"/>
  <c r="J53" i="2"/>
  <c r="I53" i="2"/>
  <c r="H53" i="2"/>
  <c r="G53" i="2"/>
  <c r="F53" i="2"/>
  <c r="E53" i="2"/>
  <c r="D53" i="2"/>
  <c r="C53" i="2"/>
  <c r="B53" i="2"/>
  <c r="M52" i="2"/>
  <c r="L52" i="2"/>
  <c r="K52" i="2"/>
  <c r="J52" i="2"/>
  <c r="I52" i="2"/>
  <c r="H52" i="2"/>
  <c r="G52" i="2"/>
  <c r="F52" i="2"/>
  <c r="E52" i="2"/>
  <c r="D52" i="2"/>
  <c r="C52" i="2"/>
  <c r="B52" i="2"/>
  <c r="M51" i="2"/>
  <c r="L51" i="2"/>
  <c r="K51" i="2"/>
  <c r="J51" i="2"/>
  <c r="I51" i="2"/>
  <c r="H51" i="2"/>
  <c r="G51" i="2"/>
  <c r="F51" i="2"/>
  <c r="E51" i="2"/>
  <c r="D51" i="2"/>
  <c r="C51" i="2"/>
  <c r="B51" i="2"/>
  <c r="M49" i="2"/>
  <c r="L49" i="2"/>
  <c r="K49" i="2"/>
  <c r="J49" i="2"/>
  <c r="I49" i="2"/>
  <c r="H49" i="2"/>
  <c r="G49" i="2"/>
  <c r="F49" i="2"/>
  <c r="E49" i="2"/>
  <c r="D49" i="2"/>
  <c r="C49" i="2"/>
  <c r="B49" i="2"/>
  <c r="M48" i="2"/>
  <c r="L48" i="2"/>
  <c r="K48" i="2"/>
  <c r="J48" i="2"/>
  <c r="I48" i="2"/>
  <c r="H48" i="2"/>
  <c r="G48" i="2"/>
  <c r="F48" i="2"/>
  <c r="E48" i="2"/>
  <c r="D48" i="2"/>
  <c r="C48" i="2"/>
  <c r="B48" i="2"/>
  <c r="M47" i="2"/>
  <c r="L47" i="2"/>
  <c r="K47" i="2"/>
  <c r="J47" i="2"/>
  <c r="I47" i="2"/>
  <c r="H47" i="2"/>
  <c r="G47" i="2"/>
  <c r="F47" i="2"/>
  <c r="E47" i="2"/>
  <c r="D47" i="2"/>
  <c r="C47" i="2"/>
  <c r="B47" i="2"/>
  <c r="M46" i="2"/>
  <c r="L46" i="2"/>
  <c r="K46" i="2"/>
  <c r="J46" i="2"/>
  <c r="I46" i="2"/>
  <c r="H46" i="2"/>
  <c r="G46" i="2"/>
  <c r="F46" i="2"/>
  <c r="E46" i="2"/>
  <c r="D46" i="2"/>
  <c r="C46" i="2"/>
  <c r="B46" i="2"/>
  <c r="M45" i="2"/>
  <c r="L45" i="2"/>
  <c r="K45" i="2"/>
  <c r="J45" i="2"/>
  <c r="I45" i="2"/>
  <c r="H45" i="2"/>
  <c r="G45" i="2"/>
  <c r="F45" i="2"/>
  <c r="E45" i="2"/>
  <c r="D45" i="2"/>
  <c r="C45" i="2"/>
  <c r="B45" i="2"/>
  <c r="M44" i="2"/>
  <c r="L44" i="2"/>
  <c r="K44" i="2"/>
  <c r="J44" i="2"/>
  <c r="I44" i="2"/>
  <c r="H44" i="2"/>
  <c r="G44" i="2"/>
  <c r="F44" i="2"/>
  <c r="E44" i="2"/>
  <c r="D44" i="2"/>
  <c r="C44" i="2"/>
  <c r="B44" i="2"/>
  <c r="M43" i="2"/>
  <c r="L43" i="2"/>
  <c r="K43" i="2"/>
  <c r="J43" i="2"/>
  <c r="I43" i="2"/>
  <c r="H43" i="2"/>
  <c r="G43" i="2"/>
  <c r="F43" i="2"/>
  <c r="E43" i="2"/>
  <c r="D43" i="2"/>
  <c r="C43" i="2"/>
  <c r="B43" i="2"/>
  <c r="O14" i="2"/>
  <c r="O15" i="2"/>
  <c r="O16" i="2"/>
  <c r="O17" i="2"/>
  <c r="O18" i="2"/>
  <c r="O19" i="2"/>
  <c r="O20" i="2"/>
  <c r="O22" i="2"/>
  <c r="O23" i="2"/>
  <c r="O24" i="2"/>
  <c r="O25" i="2"/>
  <c r="O26" i="2"/>
  <c r="O27" i="2"/>
  <c r="B150" i="2" l="1"/>
  <c r="C150" i="2"/>
  <c r="D150" i="2"/>
  <c r="B151" i="2"/>
  <c r="C151" i="2"/>
  <c r="D151" i="2"/>
  <c r="B152" i="2"/>
  <c r="C152" i="2"/>
  <c r="D152" i="2"/>
  <c r="B153" i="2"/>
  <c r="C153" i="2"/>
  <c r="D153" i="2"/>
  <c r="B154" i="2"/>
  <c r="C154" i="2"/>
  <c r="D154" i="2"/>
  <c r="B156" i="2"/>
  <c r="C156" i="2"/>
  <c r="D156" i="2"/>
  <c r="B157" i="2"/>
  <c r="C157" i="2"/>
  <c r="D157" i="2"/>
  <c r="D165" i="2" s="1"/>
  <c r="F150" i="2"/>
  <c r="G150" i="2"/>
  <c r="H150" i="2"/>
  <c r="I150" i="2"/>
  <c r="J150" i="2"/>
  <c r="K150" i="2"/>
  <c r="L150" i="2"/>
  <c r="M150" i="2"/>
  <c r="N150" i="2"/>
  <c r="F151" i="2"/>
  <c r="G151" i="2"/>
  <c r="H151" i="2"/>
  <c r="I151" i="2"/>
  <c r="J151" i="2"/>
  <c r="K151" i="2"/>
  <c r="L151" i="2"/>
  <c r="M151" i="2"/>
  <c r="N151" i="2"/>
  <c r="F152" i="2"/>
  <c r="G152" i="2"/>
  <c r="H152" i="2"/>
  <c r="I152" i="2"/>
  <c r="J152" i="2"/>
  <c r="K152" i="2"/>
  <c r="L152" i="2"/>
  <c r="M152" i="2"/>
  <c r="N152" i="2"/>
  <c r="F153" i="2"/>
  <c r="G153" i="2"/>
  <c r="H153" i="2"/>
  <c r="I153" i="2"/>
  <c r="J153" i="2"/>
  <c r="K153" i="2"/>
  <c r="L153" i="2"/>
  <c r="M153" i="2"/>
  <c r="N153" i="2"/>
  <c r="F154" i="2"/>
  <c r="G154" i="2"/>
  <c r="H154" i="2"/>
  <c r="I154" i="2"/>
  <c r="J154" i="2"/>
  <c r="K154" i="2"/>
  <c r="L154" i="2"/>
  <c r="M154" i="2"/>
  <c r="N154" i="2"/>
  <c r="F155" i="2"/>
  <c r="G155" i="2"/>
  <c r="H155" i="2"/>
  <c r="I155" i="2"/>
  <c r="J155" i="2"/>
  <c r="K155" i="2"/>
  <c r="L155" i="2"/>
  <c r="M155" i="2"/>
  <c r="N155" i="2"/>
  <c r="F156" i="2"/>
  <c r="G156" i="2"/>
  <c r="H156" i="2"/>
  <c r="I156" i="2"/>
  <c r="J156" i="2"/>
  <c r="K156" i="2"/>
  <c r="L156" i="2"/>
  <c r="M156" i="2"/>
  <c r="N156" i="2"/>
  <c r="F157" i="2"/>
  <c r="G157" i="2"/>
  <c r="H157" i="2"/>
  <c r="I157" i="2"/>
  <c r="J157" i="2"/>
  <c r="K157" i="2"/>
  <c r="L157" i="2"/>
  <c r="M157" i="2"/>
  <c r="N157" i="2"/>
  <c r="E157" i="2"/>
  <c r="E156" i="2"/>
  <c r="E155" i="2"/>
  <c r="E154" i="2"/>
  <c r="E153" i="2"/>
  <c r="E152" i="2"/>
  <c r="E151" i="2"/>
  <c r="E150" i="2"/>
  <c r="N109" i="2"/>
  <c r="N110" i="2"/>
  <c r="N111" i="2"/>
  <c r="N112" i="2"/>
  <c r="N113" i="2"/>
  <c r="N114" i="2"/>
  <c r="N101" i="2"/>
  <c r="N102" i="2"/>
  <c r="N103" i="2"/>
  <c r="N104" i="2"/>
  <c r="N105" i="2"/>
  <c r="N106" i="2"/>
  <c r="N107" i="2"/>
  <c r="N51" i="2"/>
  <c r="N52" i="2"/>
  <c r="N53" i="2"/>
  <c r="N54" i="2"/>
  <c r="N55" i="2"/>
  <c r="N56" i="2"/>
  <c r="N43" i="2"/>
  <c r="N44" i="2"/>
  <c r="N45" i="2"/>
  <c r="N46" i="2"/>
  <c r="N47" i="2"/>
  <c r="N48" i="2"/>
  <c r="N49" i="2"/>
  <c r="C131" i="2"/>
  <c r="B14" i="2"/>
  <c r="C14" i="2"/>
  <c r="D14" i="2"/>
  <c r="B15" i="2"/>
  <c r="C15" i="2"/>
  <c r="D15" i="2"/>
  <c r="B16" i="2"/>
  <c r="C16" i="2"/>
  <c r="D16" i="2"/>
  <c r="B17" i="2"/>
  <c r="C17" i="2"/>
  <c r="D17" i="2"/>
  <c r="B18" i="2"/>
  <c r="C18" i="2"/>
  <c r="D18" i="2"/>
  <c r="B19" i="2"/>
  <c r="C19" i="2"/>
  <c r="D19" i="2"/>
  <c r="B20" i="2"/>
  <c r="C20" i="2"/>
  <c r="D20" i="2"/>
  <c r="B22" i="2"/>
  <c r="C22" i="2"/>
  <c r="D22" i="2"/>
  <c r="B23" i="2"/>
  <c r="C23" i="2"/>
  <c r="D23" i="2"/>
  <c r="B24" i="2"/>
  <c r="C24" i="2"/>
  <c r="D24" i="2"/>
  <c r="B25" i="2"/>
  <c r="C25" i="2"/>
  <c r="D25" i="2"/>
  <c r="B26" i="2"/>
  <c r="C26" i="2"/>
  <c r="D26" i="2"/>
  <c r="B27" i="2"/>
  <c r="C27" i="2"/>
  <c r="D27" i="2"/>
  <c r="B72" i="2"/>
  <c r="C72" i="2"/>
  <c r="D72" i="2"/>
  <c r="E72" i="2"/>
  <c r="B73" i="2"/>
  <c r="C73" i="2"/>
  <c r="D73" i="2"/>
  <c r="E73" i="2"/>
  <c r="B74" i="2"/>
  <c r="C74" i="2"/>
  <c r="D74" i="2"/>
  <c r="E74" i="2"/>
  <c r="B75" i="2"/>
  <c r="C75" i="2"/>
  <c r="D75" i="2"/>
  <c r="E75" i="2"/>
  <c r="B76" i="2"/>
  <c r="C76" i="2"/>
  <c r="D76" i="2"/>
  <c r="E76" i="2"/>
  <c r="B77" i="2"/>
  <c r="C77" i="2"/>
  <c r="D77" i="2"/>
  <c r="E77" i="2"/>
  <c r="B78" i="2"/>
  <c r="C78" i="2"/>
  <c r="D78" i="2"/>
  <c r="E78" i="2"/>
  <c r="B80" i="2"/>
  <c r="C80" i="2"/>
  <c r="D80" i="2"/>
  <c r="E80" i="2"/>
  <c r="B81" i="2"/>
  <c r="C81" i="2"/>
  <c r="D81" i="2"/>
  <c r="E81" i="2"/>
  <c r="B82" i="2"/>
  <c r="C82" i="2"/>
  <c r="D82" i="2"/>
  <c r="E82" i="2"/>
  <c r="B83" i="2"/>
  <c r="C83" i="2"/>
  <c r="D83" i="2"/>
  <c r="E83" i="2"/>
  <c r="B84" i="2"/>
  <c r="C84" i="2"/>
  <c r="D84" i="2"/>
  <c r="E84" i="2"/>
  <c r="B85" i="2"/>
  <c r="C85" i="2"/>
  <c r="D85" i="2"/>
  <c r="E85" i="2"/>
  <c r="E14" i="2"/>
  <c r="E15" i="2"/>
  <c r="E16" i="2"/>
  <c r="E17" i="2"/>
  <c r="E18" i="2"/>
  <c r="E19" i="2"/>
  <c r="E20" i="2"/>
  <c r="E22" i="2"/>
  <c r="E23" i="2"/>
  <c r="E24" i="2"/>
  <c r="E25" i="2"/>
  <c r="E26" i="2"/>
  <c r="E27" i="2"/>
  <c r="F72" i="2"/>
  <c r="F73" i="2"/>
  <c r="F74" i="2"/>
  <c r="F75" i="2"/>
  <c r="F76" i="2"/>
  <c r="F77" i="2"/>
  <c r="F78" i="2"/>
  <c r="F80" i="2"/>
  <c r="F81" i="2"/>
  <c r="F82" i="2"/>
  <c r="F83" i="2"/>
  <c r="F84" i="2"/>
  <c r="F85" i="2"/>
  <c r="F14" i="2"/>
  <c r="F15" i="2"/>
  <c r="F16" i="2"/>
  <c r="F17" i="2"/>
  <c r="F18" i="2"/>
  <c r="F19" i="2"/>
  <c r="F20" i="2"/>
  <c r="F22" i="2"/>
  <c r="F23" i="2"/>
  <c r="F24" i="2"/>
  <c r="F25" i="2"/>
  <c r="F26" i="2"/>
  <c r="F27" i="2"/>
  <c r="I131" i="2"/>
  <c r="I133" i="2"/>
  <c r="I135" i="2"/>
  <c r="I136" i="2"/>
  <c r="I72" i="2"/>
  <c r="I73" i="2"/>
  <c r="I74" i="2"/>
  <c r="I75" i="2"/>
  <c r="I76" i="2"/>
  <c r="I77" i="2"/>
  <c r="I78" i="2"/>
  <c r="I80" i="2"/>
  <c r="I81" i="2"/>
  <c r="I82" i="2"/>
  <c r="I83" i="2"/>
  <c r="I84" i="2"/>
  <c r="I85" i="2"/>
  <c r="I14" i="2"/>
  <c r="I15" i="2"/>
  <c r="I16" i="2"/>
  <c r="I17" i="2"/>
  <c r="I18" i="2"/>
  <c r="I19" i="2"/>
  <c r="I20" i="2"/>
  <c r="I22" i="2"/>
  <c r="I23" i="2"/>
  <c r="I24" i="2"/>
  <c r="I25" i="2"/>
  <c r="I26" i="2"/>
  <c r="I27" i="2"/>
  <c r="G27" i="2"/>
  <c r="G26" i="2"/>
  <c r="G25" i="2"/>
  <c r="G24" i="2"/>
  <c r="G23" i="2"/>
  <c r="G22" i="2"/>
  <c r="G20" i="2"/>
  <c r="G19" i="2"/>
  <c r="G18" i="2"/>
  <c r="G17" i="2"/>
  <c r="G16" i="2"/>
  <c r="G15" i="2"/>
  <c r="G14" i="2"/>
  <c r="G72" i="2"/>
  <c r="G73" i="2"/>
  <c r="G74" i="2"/>
  <c r="G75" i="2"/>
  <c r="G76" i="2"/>
  <c r="G77" i="2"/>
  <c r="G78" i="2"/>
  <c r="G80" i="2"/>
  <c r="G81" i="2"/>
  <c r="G82" i="2"/>
  <c r="G83" i="2"/>
  <c r="G84" i="2"/>
  <c r="G85" i="2"/>
  <c r="H72" i="2"/>
  <c r="H73" i="2"/>
  <c r="H74" i="2"/>
  <c r="H75" i="2"/>
  <c r="H76" i="2"/>
  <c r="H77" i="2"/>
  <c r="H78" i="2"/>
  <c r="H80" i="2"/>
  <c r="H81" i="2"/>
  <c r="H82" i="2"/>
  <c r="H83" i="2"/>
  <c r="H84" i="2"/>
  <c r="H85" i="2"/>
  <c r="H14" i="2"/>
  <c r="H15" i="2"/>
  <c r="H16" i="2"/>
  <c r="H17" i="2"/>
  <c r="H18" i="2"/>
  <c r="H19" i="2"/>
  <c r="H20" i="2"/>
  <c r="H22" i="2"/>
  <c r="H23" i="2"/>
  <c r="H24" i="2"/>
  <c r="H25" i="2"/>
  <c r="H26" i="2"/>
  <c r="H27" i="2"/>
  <c r="D163" i="2" l="1"/>
  <c r="D171" i="2"/>
  <c r="C163" i="2"/>
  <c r="C171" i="2"/>
  <c r="B163" i="2"/>
  <c r="B171" i="2"/>
  <c r="E136" i="2"/>
  <c r="C136" i="2"/>
  <c r="C133" i="2"/>
  <c r="E131" i="2"/>
  <c r="B136" i="2"/>
  <c r="M160" i="2"/>
  <c r="K160" i="2"/>
  <c r="M165" i="2"/>
  <c r="D164" i="2"/>
  <c r="H164" i="2"/>
  <c r="L165" i="2"/>
  <c r="M172" i="2"/>
  <c r="K168" i="2"/>
  <c r="E162" i="2"/>
  <c r="M170" i="2"/>
  <c r="N169" i="2"/>
  <c r="F169" i="2"/>
  <c r="G165" i="2"/>
  <c r="F165" i="2"/>
  <c r="E159" i="2"/>
  <c r="F164" i="2"/>
  <c r="G163" i="2"/>
  <c r="E168" i="2"/>
  <c r="B165" i="2"/>
  <c r="E161" i="2"/>
  <c r="C161" i="2"/>
  <c r="J165" i="2"/>
  <c r="K172" i="2"/>
  <c r="L171" i="2"/>
  <c r="C164" i="2"/>
  <c r="D160" i="2"/>
  <c r="B170" i="2"/>
  <c r="E160" i="2"/>
  <c r="E164" i="2"/>
  <c r="I172" i="2"/>
  <c r="L161" i="2"/>
  <c r="N167" i="2"/>
  <c r="F167" i="2"/>
  <c r="D170" i="2"/>
  <c r="B168" i="2"/>
  <c r="E165" i="2"/>
  <c r="I163" i="2"/>
  <c r="K161" i="2"/>
  <c r="L160" i="2"/>
  <c r="M167" i="2"/>
  <c r="N165" i="2"/>
  <c r="C170" i="2"/>
  <c r="D167" i="2"/>
  <c r="G172" i="2"/>
  <c r="L167" i="2"/>
  <c r="C159" i="2"/>
  <c r="E171" i="2"/>
  <c r="I165" i="2"/>
  <c r="J172" i="2"/>
  <c r="K171" i="2"/>
  <c r="L170" i="2"/>
  <c r="M169" i="2"/>
  <c r="N168" i="2"/>
  <c r="F168" i="2"/>
  <c r="G167" i="2"/>
  <c r="H165" i="2"/>
  <c r="B164" i="2"/>
  <c r="C168" i="2"/>
  <c r="G164" i="2"/>
  <c r="N159" i="2"/>
  <c r="D162" i="2"/>
  <c r="M168" i="2"/>
  <c r="B162" i="2"/>
  <c r="M159" i="2"/>
  <c r="D159" i="2"/>
  <c r="L169" i="2"/>
  <c r="E167" i="2"/>
  <c r="N172" i="2"/>
  <c r="F172" i="2"/>
  <c r="G171" i="2"/>
  <c r="H170" i="2"/>
  <c r="I169" i="2"/>
  <c r="J168" i="2"/>
  <c r="K167" i="2"/>
  <c r="D169" i="2"/>
  <c r="B167" i="2"/>
  <c r="L159" i="2"/>
  <c r="E172" i="2"/>
  <c r="N171" i="2"/>
  <c r="F171" i="2"/>
  <c r="G170" i="2"/>
  <c r="H169" i="2"/>
  <c r="I168" i="2"/>
  <c r="J167" i="2"/>
  <c r="K162" i="2"/>
  <c r="K159" i="2"/>
  <c r="E170" i="2"/>
  <c r="L172" i="2"/>
  <c r="M171" i="2"/>
  <c r="N170" i="2"/>
  <c r="F170" i="2"/>
  <c r="G169" i="2"/>
  <c r="H168" i="2"/>
  <c r="I167" i="2"/>
  <c r="J163" i="2"/>
  <c r="B161" i="2"/>
  <c r="N164" i="2"/>
  <c r="I161" i="2"/>
  <c r="F159" i="2"/>
  <c r="G168" i="2"/>
  <c r="H167" i="2"/>
  <c r="I164" i="2"/>
  <c r="D168" i="2"/>
  <c r="K170" i="2"/>
  <c r="H163" i="2"/>
  <c r="I162" i="2"/>
  <c r="J161" i="2"/>
  <c r="C165" i="2"/>
  <c r="B160" i="2"/>
  <c r="E169" i="2"/>
  <c r="H172" i="2"/>
  <c r="I171" i="2"/>
  <c r="J170" i="2"/>
  <c r="K169" i="2"/>
  <c r="L168" i="2"/>
  <c r="D172" i="2"/>
  <c r="B169" i="2"/>
  <c r="C169" i="2"/>
  <c r="H162" i="2"/>
  <c r="J160" i="2"/>
  <c r="C162" i="2"/>
  <c r="I170" i="2"/>
  <c r="M164" i="2"/>
  <c r="N163" i="2"/>
  <c r="F163" i="2"/>
  <c r="G162" i="2"/>
  <c r="H161" i="2"/>
  <c r="I160" i="2"/>
  <c r="J159" i="2"/>
  <c r="B172" i="2"/>
  <c r="J162" i="2"/>
  <c r="K165" i="2"/>
  <c r="L164" i="2"/>
  <c r="M163" i="2"/>
  <c r="N162" i="2"/>
  <c r="F162" i="2"/>
  <c r="G161" i="2"/>
  <c r="H160" i="2"/>
  <c r="I159" i="2"/>
  <c r="D161" i="2"/>
  <c r="B159" i="2"/>
  <c r="C160" i="2"/>
  <c r="H171" i="2"/>
  <c r="J169" i="2"/>
  <c r="C172" i="2"/>
  <c r="E163" i="2"/>
  <c r="K164" i="2"/>
  <c r="L163" i="2"/>
  <c r="M162" i="2"/>
  <c r="N161" i="2"/>
  <c r="F161" i="2"/>
  <c r="G160" i="2"/>
  <c r="H159" i="2"/>
  <c r="J164" i="2"/>
  <c r="K163" i="2"/>
  <c r="L162" i="2"/>
  <c r="M161" i="2"/>
  <c r="N160" i="2"/>
  <c r="F160" i="2"/>
  <c r="G159" i="2"/>
  <c r="C167" i="2"/>
  <c r="J171" i="2"/>
  <c r="C130" i="2"/>
  <c r="B131" i="2"/>
  <c r="E141" i="2"/>
  <c r="E139" i="2"/>
  <c r="C132" i="2"/>
  <c r="D131" i="2"/>
  <c r="D139" i="2"/>
  <c r="D133" i="2"/>
  <c r="I140" i="2"/>
  <c r="C139" i="2"/>
  <c r="D136" i="2"/>
  <c r="H133" i="2"/>
  <c r="E135" i="2"/>
  <c r="E132" i="2"/>
  <c r="E130" i="2"/>
  <c r="G143" i="2"/>
  <c r="D130" i="2"/>
  <c r="I138" i="2"/>
  <c r="E133" i="2"/>
  <c r="D135" i="2"/>
  <c r="G136" i="2"/>
  <c r="I143" i="2"/>
  <c r="D132" i="2"/>
  <c r="I141" i="2"/>
  <c r="D141" i="2"/>
  <c r="C143" i="2"/>
  <c r="C138" i="2"/>
  <c r="B141" i="2"/>
  <c r="B138" i="2"/>
  <c r="G138" i="2"/>
  <c r="F136" i="2"/>
  <c r="F143" i="2"/>
  <c r="F141" i="2"/>
  <c r="C141" i="2"/>
  <c r="C135" i="2"/>
  <c r="F132" i="2"/>
  <c r="C140" i="2"/>
  <c r="B135" i="2"/>
  <c r="B132" i="2"/>
  <c r="B130" i="2"/>
  <c r="D138" i="2"/>
  <c r="G141" i="2"/>
  <c r="F131" i="2"/>
  <c r="F130" i="2"/>
  <c r="B140" i="2"/>
  <c r="H139" i="2"/>
  <c r="I139" i="2"/>
  <c r="H138" i="2"/>
  <c r="B143" i="2"/>
  <c r="G130" i="2"/>
  <c r="I132" i="2"/>
  <c r="B133" i="2"/>
  <c r="G135" i="2"/>
  <c r="F140" i="2"/>
  <c r="B139" i="2"/>
  <c r="H136" i="2"/>
  <c r="G131" i="2"/>
  <c r="E143" i="2"/>
  <c r="E140" i="2"/>
  <c r="E138" i="2"/>
  <c r="G133" i="2"/>
  <c r="G132" i="2"/>
  <c r="D143" i="2"/>
  <c r="D140" i="2"/>
  <c r="F138" i="2"/>
  <c r="F135" i="2"/>
  <c r="F139" i="2"/>
  <c r="F133" i="2"/>
  <c r="I130" i="2"/>
  <c r="G139" i="2"/>
  <c r="G140" i="2"/>
  <c r="H141" i="2"/>
  <c r="H143" i="2"/>
  <c r="H135" i="2"/>
  <c r="H140" i="2"/>
  <c r="H130" i="2"/>
  <c r="H131" i="2"/>
  <c r="H132" i="2"/>
  <c r="J14" i="2" l="1"/>
  <c r="J15" i="2"/>
  <c r="J16" i="2"/>
  <c r="J17" i="2"/>
  <c r="J18" i="2"/>
  <c r="J19" i="2"/>
  <c r="J20" i="2"/>
  <c r="J22" i="2"/>
  <c r="J23" i="2"/>
  <c r="J24" i="2"/>
  <c r="J25" i="2"/>
  <c r="J26" i="2"/>
  <c r="J27" i="2"/>
  <c r="J72" i="2"/>
  <c r="J73" i="2"/>
  <c r="J74" i="2"/>
  <c r="J75" i="2"/>
  <c r="J76" i="2"/>
  <c r="J77" i="2"/>
  <c r="J78" i="2"/>
  <c r="J80" i="2"/>
  <c r="J81" i="2"/>
  <c r="J82" i="2"/>
  <c r="J83" i="2"/>
  <c r="J84" i="2"/>
  <c r="J85" i="2"/>
  <c r="K72" i="2"/>
  <c r="L72" i="2"/>
  <c r="M72" i="2"/>
  <c r="K73" i="2"/>
  <c r="L73" i="2"/>
  <c r="M73" i="2"/>
  <c r="K74" i="2"/>
  <c r="L74" i="2"/>
  <c r="M74" i="2"/>
  <c r="K75" i="2"/>
  <c r="L75" i="2"/>
  <c r="M75" i="2"/>
  <c r="K76" i="2"/>
  <c r="L76" i="2"/>
  <c r="M76" i="2"/>
  <c r="K77" i="2"/>
  <c r="L77" i="2"/>
  <c r="M77" i="2"/>
  <c r="K78" i="2"/>
  <c r="L78" i="2"/>
  <c r="M78" i="2"/>
  <c r="K80" i="2"/>
  <c r="L80" i="2"/>
  <c r="M80" i="2"/>
  <c r="K81" i="2"/>
  <c r="L81" i="2"/>
  <c r="M81" i="2"/>
  <c r="K82" i="2"/>
  <c r="L82" i="2"/>
  <c r="M82" i="2"/>
  <c r="K83" i="2"/>
  <c r="L83" i="2"/>
  <c r="M83" i="2"/>
  <c r="K84" i="2"/>
  <c r="L84" i="2"/>
  <c r="M84" i="2"/>
  <c r="K85" i="2"/>
  <c r="L85" i="2"/>
  <c r="M85" i="2"/>
  <c r="K14" i="2"/>
  <c r="L14" i="2"/>
  <c r="M14" i="2"/>
  <c r="K15" i="2"/>
  <c r="L15" i="2"/>
  <c r="M15" i="2"/>
  <c r="K16" i="2"/>
  <c r="L16" i="2"/>
  <c r="M16" i="2"/>
  <c r="K17" i="2"/>
  <c r="L17" i="2"/>
  <c r="M17" i="2"/>
  <c r="K18" i="2"/>
  <c r="L18" i="2"/>
  <c r="M18" i="2"/>
  <c r="K19" i="2"/>
  <c r="L19" i="2"/>
  <c r="M19" i="2"/>
  <c r="K20" i="2"/>
  <c r="L20" i="2"/>
  <c r="M20" i="2"/>
  <c r="K22" i="2"/>
  <c r="L22" i="2"/>
  <c r="M22" i="2"/>
  <c r="K23" i="2"/>
  <c r="L23" i="2"/>
  <c r="M23" i="2"/>
  <c r="K24" i="2"/>
  <c r="L24" i="2"/>
  <c r="M24" i="2"/>
  <c r="K25" i="2"/>
  <c r="L25" i="2"/>
  <c r="M25" i="2"/>
  <c r="K26" i="2"/>
  <c r="L26" i="2"/>
  <c r="M26" i="2"/>
  <c r="K27" i="2"/>
  <c r="L27" i="2"/>
  <c r="M27" i="2"/>
  <c r="L133" i="2" l="1"/>
  <c r="K133" i="2"/>
  <c r="J131" i="2"/>
  <c r="J143" i="2"/>
  <c r="J132" i="2"/>
  <c r="L140" i="2"/>
  <c r="K143" i="2"/>
  <c r="K140" i="2"/>
  <c r="L136" i="2"/>
  <c r="L139" i="2"/>
  <c r="K132" i="2"/>
  <c r="K136" i="2"/>
  <c r="K131" i="2"/>
  <c r="J130" i="2"/>
  <c r="L132" i="2"/>
  <c r="L135" i="2"/>
  <c r="L143" i="2"/>
  <c r="L130" i="2"/>
  <c r="K135" i="2"/>
  <c r="K130" i="2"/>
  <c r="J140" i="2"/>
  <c r="L141" i="2"/>
  <c r="L131" i="2"/>
  <c r="J133" i="2"/>
  <c r="J138" i="2"/>
  <c r="K139" i="2"/>
  <c r="L138" i="2"/>
  <c r="K138" i="2"/>
  <c r="J141" i="2"/>
  <c r="J135" i="2"/>
  <c r="K141" i="2"/>
  <c r="J139" i="2"/>
  <c r="J136" i="2"/>
  <c r="M136" i="2" l="1"/>
  <c r="M141" i="2"/>
  <c r="M133" i="2"/>
  <c r="M143" i="2"/>
  <c r="M135" i="2"/>
  <c r="M130" i="2"/>
  <c r="M138" i="2"/>
  <c r="M139" i="2"/>
  <c r="M131" i="2"/>
  <c r="M132" i="2"/>
  <c r="M140" i="2"/>
  <c r="N143" i="2" l="1"/>
  <c r="N135" i="2"/>
  <c r="N136" i="2"/>
  <c r="N140" i="2"/>
  <c r="N132" i="2"/>
  <c r="N141" i="2"/>
  <c r="N133" i="2"/>
  <c r="N130" i="2"/>
  <c r="N138" i="2"/>
  <c r="N131" i="2"/>
  <c r="N139" i="2"/>
  <c r="N85" i="2"/>
  <c r="N84" i="2"/>
  <c r="N83" i="2"/>
  <c r="N82" i="2"/>
  <c r="N81" i="2"/>
  <c r="N80" i="2"/>
  <c r="N78" i="2"/>
  <c r="N77" i="2"/>
  <c r="N76" i="2"/>
  <c r="N75" i="2"/>
  <c r="N74" i="2"/>
  <c r="N73" i="2"/>
  <c r="N72" i="2"/>
  <c r="N14" i="2"/>
  <c r="N15" i="2"/>
  <c r="N16" i="2"/>
  <c r="N17" i="2"/>
  <c r="N18" i="2"/>
  <c r="N19" i="2"/>
  <c r="N20" i="2"/>
  <c r="N22" i="2"/>
  <c r="N23" i="2"/>
  <c r="N24" i="2"/>
  <c r="N25" i="2"/>
  <c r="N26" i="2"/>
  <c r="N27" i="2"/>
</calcChain>
</file>

<file path=xl/sharedStrings.xml><?xml version="1.0" encoding="utf-8"?>
<sst xmlns="http://schemas.openxmlformats.org/spreadsheetml/2006/main" count="258" uniqueCount="51">
  <si>
    <t>White</t>
  </si>
  <si>
    <t>Native Hawaiian or Other Pacific Islander</t>
  </si>
  <si>
    <t>Hispanic or Latino</t>
  </si>
  <si>
    <t>Black or African American</t>
  </si>
  <si>
    <t>Asian</t>
  </si>
  <si>
    <t>American Indian or Alaskan Native</t>
  </si>
  <si>
    <t>Percent with Known Race/Ethnicity</t>
  </si>
  <si>
    <t>Percent of Total</t>
  </si>
  <si>
    <t>2010*</t>
  </si>
  <si>
    <t>Race/Ethnicity unknown</t>
  </si>
  <si>
    <t>Individuals may appear in more than one category; the sum of categories will exceed the total in 2010 and later</t>
  </si>
  <si>
    <t>Level / Race and Ethnicity</t>
  </si>
  <si>
    <t>Undergraduate Students (N)</t>
  </si>
  <si>
    <t>Graduate &amp; Professional Students (N)</t>
  </si>
  <si>
    <t>All Students (N)</t>
  </si>
  <si>
    <r>
      <rPr>
        <b/>
        <u/>
        <sz val="8"/>
        <color theme="1"/>
        <rFont val="Arial"/>
        <family val="2"/>
      </rPr>
      <t>About these data:</t>
    </r>
    <r>
      <rPr>
        <sz val="8"/>
        <color theme="1"/>
        <rFont val="Arial"/>
        <family val="2"/>
      </rPr>
      <t xml:space="preserve"> Total headcount reflects official statistics reported to the U.S. Department of Education through the Integrated Postsecondary Education Data System (IPEDS). Race/ethnicity statistics differ from those reported to IPEDS. Prior to 2010 data for race/ethnicity categories were collected as a single question combining race and ethnicity. In 2010 and later, individuals were asked to report ethnicity (Hispanic/not Hispanic) separately from race, with the potential to indicate more than one race. These tables differ from statistics reported to IPEDS because they display counts of each race or ethncity indicated by an individual without regard to visa or citizenship status; pecentages will add to more than 100 percent in 2010 and later. Unlike statistics available through IPEDS, the reported race/ethnicity categories of international students are included in counts and percentages. </t>
    </r>
    <r>
      <rPr>
        <b/>
        <sz val="8"/>
        <color theme="1"/>
        <rFont val="Arial"/>
        <family val="2"/>
      </rPr>
      <t>Percent of total</t>
    </r>
    <r>
      <rPr>
        <sz val="8"/>
        <color theme="1"/>
        <rFont val="Arial"/>
        <family val="2"/>
      </rPr>
      <t xml:space="preserve"> uses the total number of students as a denominator.</t>
    </r>
    <r>
      <rPr>
        <b/>
        <sz val="8"/>
        <color theme="1"/>
        <rFont val="Arial"/>
        <family val="2"/>
      </rPr>
      <t xml:space="preserve"> Percent with known race/ethnicity</t>
    </r>
    <r>
      <rPr>
        <sz val="8"/>
        <color theme="1"/>
        <rFont val="Arial"/>
        <family val="2"/>
      </rPr>
      <t xml:space="preserve"> remove students with unknown race/ethnicity from the denominator because changes in the population with unknown race/ethnicity can distort percentages; these statistics are recommended for comparison with data published by the U.S. Census. * Data collection using two-part question begins; percentages total to over 100% in 2010 and later years.</t>
    </r>
  </si>
  <si>
    <t>1997</t>
  </si>
  <si>
    <t>1998</t>
  </si>
  <si>
    <t>1999</t>
  </si>
  <si>
    <t>2000</t>
  </si>
  <si>
    <t>2001</t>
  </si>
  <si>
    <t>2002</t>
  </si>
  <si>
    <t>2003</t>
  </si>
  <si>
    <t>2004</t>
  </si>
  <si>
    <t>2005</t>
  </si>
  <si>
    <t>2006</t>
  </si>
  <si>
    <t>2007</t>
  </si>
  <si>
    <t>2008</t>
  </si>
  <si>
    <t>2009</t>
  </si>
  <si>
    <t>2011</t>
  </si>
  <si>
    <t>2012</t>
  </si>
  <si>
    <t>2013</t>
  </si>
  <si>
    <t>2014</t>
  </si>
  <si>
    <t>2015</t>
  </si>
  <si>
    <t>2016</t>
  </si>
  <si>
    <t>2017</t>
  </si>
  <si>
    <t>2018</t>
  </si>
  <si>
    <t>2019</t>
  </si>
  <si>
    <t>2020</t>
  </si>
  <si>
    <t>2021</t>
  </si>
  <si>
    <t>2022</t>
  </si>
  <si>
    <t>2023</t>
  </si>
  <si>
    <t>Stony Brook University Fall Headcount Enrollment by Any Indicated Race/Ethnicity, 1997-2024</t>
  </si>
  <si>
    <t>UNDERGRADUATE STUDENTS 1997-2010</t>
  </si>
  <si>
    <t>2024</t>
  </si>
  <si>
    <t>UNDERGRADUATE STUDENTS 2011-2024</t>
  </si>
  <si>
    <t>GRADUATE STUDENTS 1997-2010*</t>
  </si>
  <si>
    <t>GRADUATE STUDENTS 2011-2024</t>
  </si>
  <si>
    <t>UNDERGRADUATE &amp; GRADUATE STUDENTS 1997-2010</t>
  </si>
  <si>
    <t>UNDERGRADUATE &amp; GRADUATE STUDENTS 2011-2024</t>
  </si>
  <si>
    <t>Source: SBU Data Warehouse, IRPE Student Extract Files
Prepared by the Office of Institutional Research, Planning &amp; Effectiveness - September 17,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</si>
</sst>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3"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sz val="9"/>
      <color theme="1"/>
      <name val="Arial"/>
      <family val="2"/>
    </font>
    <font>
      <sz val="10"/>
      <name val="Arial"/>
      <family val="2"/>
    </font>
    <font>
      <b/>
      <sz val="9"/>
      <color theme="1"/>
      <name val="Arial"/>
      <family val="2"/>
    </font>
    <font>
      <sz val="9"/>
      <name val="Arial"/>
      <family val="2"/>
    </font>
    <font>
      <sz val="9"/>
      <color rgb="FFFF0000"/>
      <name val="Arial"/>
      <family val="2"/>
    </font>
    <font>
      <b/>
      <sz val="11"/>
      <color theme="1"/>
      <name val="Arial"/>
      <family val="2"/>
    </font>
    <font>
      <b/>
      <sz val="8"/>
      <color theme="1"/>
      <name val="Arial"/>
      <family val="2"/>
    </font>
    <font>
      <b/>
      <u/>
      <sz val="8"/>
      <color theme="1"/>
      <name val="Arial"/>
      <family val="2"/>
    </font>
    <font>
      <sz val="8"/>
      <color theme="0"/>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0" borderId="0"/>
    <xf numFmtId="0" fontId="5" fillId="0" borderId="0"/>
    <xf numFmtId="43" fontId="5" fillId="0" borderId="0" applyFont="0" applyFill="0" applyBorder="0" applyAlignment="0" applyProtection="0"/>
  </cellStyleXfs>
  <cellXfs count="21">
    <xf numFmtId="0" fontId="0" fillId="0" borderId="0" xfId="0"/>
    <xf numFmtId="0" fontId="2" fillId="0" borderId="0" xfId="1" applyFont="1"/>
    <xf numFmtId="0" fontId="2" fillId="0" borderId="0" xfId="1" applyFont="1" applyAlignment="1">
      <alignment horizontal="right"/>
    </xf>
    <xf numFmtId="164" fontId="4" fillId="0" borderId="0" xfId="1" applyNumberFormat="1" applyFont="1"/>
    <xf numFmtId="3" fontId="4" fillId="0" borderId="0" xfId="1" applyNumberFormat="1" applyFont="1"/>
    <xf numFmtId="3" fontId="7" fillId="0" borderId="0" xfId="2" applyNumberFormat="1" applyFont="1"/>
    <xf numFmtId="3" fontId="6" fillId="0" borderId="0" xfId="1" applyNumberFormat="1" applyFont="1"/>
    <xf numFmtId="0" fontId="7" fillId="0" borderId="0" xfId="2" applyFont="1"/>
    <xf numFmtId="0" fontId="4" fillId="0" borderId="1" xfId="1" applyFont="1" applyBorder="1" applyAlignment="1">
      <alignment horizontal="right"/>
    </xf>
    <xf numFmtId="0" fontId="4" fillId="0" borderId="2" xfId="1" applyFont="1" applyBorder="1"/>
    <xf numFmtId="0" fontId="6" fillId="0" borderId="3" xfId="1" applyFont="1" applyBorder="1"/>
    <xf numFmtId="0" fontId="4" fillId="0" borderId="3" xfId="1" applyFont="1" applyBorder="1" applyAlignment="1">
      <alignment horizontal="left" indent="1"/>
    </xf>
    <xf numFmtId="0" fontId="6" fillId="0" borderId="3" xfId="1" applyFont="1" applyBorder="1" applyAlignment="1">
      <alignment horizontal="left"/>
    </xf>
    <xf numFmtId="3" fontId="4" fillId="0" borderId="0" xfId="1" applyNumberFormat="1" applyFont="1" applyAlignment="1">
      <alignment horizontal="right"/>
    </xf>
    <xf numFmtId="0" fontId="9" fillId="0" borderId="0" xfId="1" applyFont="1" applyAlignment="1">
      <alignment wrapText="1"/>
    </xf>
    <xf numFmtId="0" fontId="9" fillId="0" borderId="0" xfId="1" applyFont="1"/>
    <xf numFmtId="0" fontId="3" fillId="0" borderId="0" xfId="1" applyFont="1" applyAlignment="1">
      <alignment wrapText="1"/>
    </xf>
    <xf numFmtId="0" fontId="12" fillId="0" borderId="0" xfId="1" applyFont="1" applyAlignment="1">
      <alignment wrapText="1"/>
    </xf>
    <xf numFmtId="0" fontId="9" fillId="0" borderId="0" xfId="1" applyFont="1" applyAlignment="1">
      <alignment wrapText="1"/>
    </xf>
    <xf numFmtId="0" fontId="3" fillId="0" borderId="0" xfId="1" applyFont="1" applyAlignment="1">
      <alignment wrapText="1"/>
    </xf>
    <xf numFmtId="0" fontId="8" fillId="0" borderId="0" xfId="1" applyFont="1"/>
  </cellXfs>
  <cellStyles count="4">
    <cellStyle name="Comma 2 2" xfId="3" xr:uid="{00000000-0005-0000-0000-000000000000}"/>
    <cellStyle name="Normal" xfId="0" builtinId="0"/>
    <cellStyle name="Normal 2" xfId="1" xr:uid="{00000000-0005-0000-0000-000002000000}"/>
    <cellStyle name="Normal 2 3" xfId="2" xr:uid="{00000000-0005-0000-0000-000003000000}"/>
  </cellStyles>
  <dxfs count="114">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41ED28-CE57-4985-9C03-88FF09F210CD}" name="Table1" displayName="Table1" ref="A4:O27" totalsRowShown="0" headerRowDxfId="113" dataDxfId="111" headerRowBorderDxfId="112" tableBorderDxfId="110" headerRowCellStyle="Normal 2" dataCellStyle="Normal 2">
  <tableColumns count="15">
    <tableColumn id="1" xr3:uid="{C7DEFDDB-26DE-466E-B049-4DC32CEA55D1}" name="Level / Race and Ethnicity" dataDxfId="109" dataCellStyle="Normal 2"/>
    <tableColumn id="2" xr3:uid="{61BB28DF-C52D-4883-8B2A-5BFC0E79B868}" name="1997" dataDxfId="108" dataCellStyle="Normal 2"/>
    <tableColumn id="3" xr3:uid="{0F44D031-4552-4221-9770-40D0A083FBBC}" name="1998" dataDxfId="107" dataCellStyle="Normal 2"/>
    <tableColumn id="4" xr3:uid="{2157A38A-5C0C-4BA1-AC0B-050C700A2832}" name="1999" dataDxfId="106" dataCellStyle="Normal 2"/>
    <tableColumn id="5" xr3:uid="{9C04A2DB-303B-4AB6-9587-4B4B7542401B}" name="2000" dataDxfId="105" dataCellStyle="Normal 2"/>
    <tableColumn id="6" xr3:uid="{576CED3D-5373-4D6E-A4DA-C1F03B317A2A}" name="2001" dataDxfId="104" dataCellStyle="Normal 2"/>
    <tableColumn id="7" xr3:uid="{1228E6DA-3FC4-4B6B-9099-3C927680A272}" name="2002" dataDxfId="103" dataCellStyle="Normal 2"/>
    <tableColumn id="8" xr3:uid="{4DBD13EF-1FFA-4599-8DF6-F58B3931E162}" name="2003" dataDxfId="102" dataCellStyle="Normal 2"/>
    <tableColumn id="9" xr3:uid="{19366E7C-018F-41D1-9179-54703C8FA20E}" name="2004" dataDxfId="101" dataCellStyle="Normal 2"/>
    <tableColumn id="10" xr3:uid="{B2B7F608-D8A7-46A7-A1A9-B9775B527E67}" name="2005" dataDxfId="100" dataCellStyle="Normal 2"/>
    <tableColumn id="11" xr3:uid="{3148F3ED-9DDD-4646-A840-6BFEDA9D7773}" name="2006" dataDxfId="99" dataCellStyle="Normal 2"/>
    <tableColumn id="12" xr3:uid="{B98A5223-2192-4BF7-8DF8-3BCB9E161802}" name="2007" dataDxfId="98" dataCellStyle="Normal 2"/>
    <tableColumn id="13" xr3:uid="{6088BB03-45B7-4D6F-8EE2-982A16CB54DC}" name="2008" dataDxfId="97" dataCellStyle="Normal 2"/>
    <tableColumn id="14" xr3:uid="{7A28E774-4DC5-42E8-81D2-18B654F17A75}" name="2009" dataDxfId="96" dataCellStyle="Normal 2"/>
    <tableColumn id="15" xr3:uid="{DE73FCAC-92D1-4E7E-BB03-5FF8F2FADAA3}" name="2010*" dataDxfId="95"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4418B3-6D9D-4758-9728-14E7C1FFA311}" name="Table2" displayName="Table2" ref="A33:O56" totalsRowShown="0" headerRowDxfId="94" dataDxfId="92" headerRowBorderDxfId="93" tableBorderDxfId="91" headerRowCellStyle="Normal 2" dataCellStyle="Normal 2">
  <tableColumns count="15">
    <tableColumn id="1" xr3:uid="{3E296497-40B0-4AEC-9021-F68DBDCAB015}" name="Level / Race and Ethnicity" dataDxfId="90" dataCellStyle="Normal 2"/>
    <tableColumn id="2" xr3:uid="{270B505F-6C66-4565-A491-8ED36F21AC89}" name="2011" dataDxfId="89" dataCellStyle="Normal 2">
      <calculatedColumnFormula>B18/(B$34-B$41)*100</calculatedColumnFormula>
    </tableColumn>
    <tableColumn id="3" xr3:uid="{E96B4C4D-93DF-4C87-9AD6-199E4FED804B}" name="2012" dataDxfId="88" dataCellStyle="Normal 2">
      <calculatedColumnFormula>C18/(C$34-C$41)*100</calculatedColumnFormula>
    </tableColumn>
    <tableColumn id="4" xr3:uid="{66CAEC88-E21A-4BDF-B9E9-3DA74696CC83}" name="2013" dataDxfId="87" dataCellStyle="Normal 2">
      <calculatedColumnFormula>D18/(D$34-D$41)*100</calculatedColumnFormula>
    </tableColumn>
    <tableColumn id="5" xr3:uid="{CD06BA6D-D1D0-4F4B-882B-170D4CEF6539}" name="2014" dataDxfId="86" dataCellStyle="Normal 2">
      <calculatedColumnFormula>E18/(E$34-E$41)*100</calculatedColumnFormula>
    </tableColumn>
    <tableColumn id="6" xr3:uid="{C3509764-E8CD-4C88-93B4-4F35B38818E1}" name="2015" dataDxfId="85" dataCellStyle="Normal 2">
      <calculatedColumnFormula>F18/(F$34-F$41)*100</calculatedColumnFormula>
    </tableColumn>
    <tableColumn id="7" xr3:uid="{F49B7706-3B56-4A64-B16E-30FEE0B17FD3}" name="2016" dataDxfId="84" dataCellStyle="Normal 2">
      <calculatedColumnFormula>G18/(G$34-G$41)*100</calculatedColumnFormula>
    </tableColumn>
    <tableColumn id="8" xr3:uid="{6C50B166-60F2-4E20-9F25-378B50257803}" name="2017" dataDxfId="83" dataCellStyle="Normal 2">
      <calculatedColumnFormula>H18/(H$34-H$41)*100</calculatedColumnFormula>
    </tableColumn>
    <tableColumn id="9" xr3:uid="{BE96AF4E-7947-4D4F-8201-83817836DCB1}" name="2018" dataDxfId="82" dataCellStyle="Normal 2">
      <calculatedColumnFormula>I18/(I$34-I$41)*100</calculatedColumnFormula>
    </tableColumn>
    <tableColumn id="10" xr3:uid="{89435509-70A7-48A4-8AAE-CE87FF007EBC}" name="2019" dataDxfId="81" dataCellStyle="Normal 2">
      <calculatedColumnFormula>J18/(J$34-J$41)*100</calculatedColumnFormula>
    </tableColumn>
    <tableColumn id="11" xr3:uid="{39306FCC-28AB-4B5A-9B99-12C4B3D6D745}" name="2020" dataDxfId="80" dataCellStyle="Normal 2">
      <calculatedColumnFormula>K18/(K$34-K$41)*100</calculatedColumnFormula>
    </tableColumn>
    <tableColumn id="12" xr3:uid="{B7594144-7723-4633-9384-1068F64EE323}" name="2021" dataDxfId="79" dataCellStyle="Normal 2">
      <calculatedColumnFormula>L18/(L$34-L$41)*100</calculatedColumnFormula>
    </tableColumn>
    <tableColumn id="13" xr3:uid="{3E0C4DB3-17CA-4E3F-A5F9-CAE1E82006E4}" name="2022" dataDxfId="78" dataCellStyle="Normal 2">
      <calculatedColumnFormula>M18/(M$34-M$41)*100</calculatedColumnFormula>
    </tableColumn>
    <tableColumn id="14" xr3:uid="{77FEA88D-34F9-4733-B51B-60AE4243F745}" name="2023" dataDxfId="77" dataCellStyle="Normal 2">
      <calculatedColumnFormula>N18/(N$34-N$41)*100</calculatedColumnFormula>
    </tableColumn>
    <tableColumn id="15" xr3:uid="{AFC01233-7B14-4B4A-AD0C-B37A644BB82C}" name="2024" dataDxfId="76" dataCellStyle="Normal 2">
      <calculatedColumnFormula>O18/(O$34-O$41)*100</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01363B-428F-45BE-B5B5-0722073AFC01}" name="Table3" displayName="Table3" ref="A62:O85" totalsRowShown="0" headerRowDxfId="75" dataDxfId="73" headerRowBorderDxfId="74" tableBorderDxfId="72" headerRowCellStyle="Normal 2" dataCellStyle="Normal 2">
  <tableColumns count="15">
    <tableColumn id="1" xr3:uid="{D03A65E3-02DE-4D55-9E7A-6E27E1E06A57}" name="Level / Race and Ethnicity" dataDxfId="71" dataCellStyle="Normal 2"/>
    <tableColumn id="2" xr3:uid="{85BB9324-6B56-4A0B-AB9D-1CAA64859C0A}" name="1997" dataDxfId="70" dataCellStyle="Normal 2">
      <calculatedColumnFormula>B47/(B$63-B$70)*100</calculatedColumnFormula>
    </tableColumn>
    <tableColumn id="3" xr3:uid="{6FA8A6C9-BE2A-4CF6-BC7C-08FB28276FEF}" name="1998" dataDxfId="69" dataCellStyle="Normal 2">
      <calculatedColumnFormula>C47/(C$63-C$70)*100</calculatedColumnFormula>
    </tableColumn>
    <tableColumn id="4" xr3:uid="{AC36F3DC-4282-49E3-9DE1-DA6654C78B26}" name="1999" dataDxfId="68" dataCellStyle="Normal 2">
      <calculatedColumnFormula>D47/(D$63-D$70)*100</calculatedColumnFormula>
    </tableColumn>
    <tableColumn id="5" xr3:uid="{F2E92CE6-11C7-485B-9136-85A501A024A7}" name="2000" dataDxfId="67" dataCellStyle="Normal 2">
      <calculatedColumnFormula>E47/(E$63-E$70)*100</calculatedColumnFormula>
    </tableColumn>
    <tableColumn id="6" xr3:uid="{A9BF6B25-381A-48E2-ACC3-26E9E76F6D36}" name="2001" dataDxfId="66" dataCellStyle="Normal 2">
      <calculatedColumnFormula>F47/(F$63-F$70)*100</calculatedColumnFormula>
    </tableColumn>
    <tableColumn id="7" xr3:uid="{CA8C33A7-0FBE-4AF0-A8D7-DDE8B3186187}" name="2002" dataDxfId="65" dataCellStyle="Normal 2">
      <calculatedColumnFormula>G47/(G$63-G$70)*100</calculatedColumnFormula>
    </tableColumn>
    <tableColumn id="8" xr3:uid="{5196516B-C8DC-49E6-A157-0909B1F09F63}" name="2003" dataDxfId="64" dataCellStyle="Normal 2">
      <calculatedColumnFormula>H47/(H$63-H$70)*100</calculatedColumnFormula>
    </tableColumn>
    <tableColumn id="9" xr3:uid="{A384D755-F26A-4D5C-850E-917430E6AD16}" name="2004" dataDxfId="63" dataCellStyle="Normal 2">
      <calculatedColumnFormula>I47/(I$63-I$70)*100</calculatedColumnFormula>
    </tableColumn>
    <tableColumn id="10" xr3:uid="{32CBF178-2292-4855-BD9B-09BF1808B668}" name="2005" dataDxfId="62" dataCellStyle="Normal 2">
      <calculatedColumnFormula>J47/(J$63-J$70)*100</calculatedColumnFormula>
    </tableColumn>
    <tableColumn id="11" xr3:uid="{3E8602C6-7249-4A44-976E-D2EA2008DCD5}" name="2006" dataDxfId="61" dataCellStyle="Normal 2">
      <calculatedColumnFormula>K47/(K$63-K$70)*100</calculatedColumnFormula>
    </tableColumn>
    <tableColumn id="12" xr3:uid="{0F7D9540-E38C-415C-AC14-55000E4EC947}" name="2007" dataDxfId="60" dataCellStyle="Normal 2">
      <calculatedColumnFormula>L47/(L$63-L$70)*100</calculatedColumnFormula>
    </tableColumn>
    <tableColumn id="13" xr3:uid="{E71B74BD-41C1-4638-A782-009E63B0F96B}" name="2008" dataDxfId="59" dataCellStyle="Normal 2">
      <calculatedColumnFormula>M47/(M$63-M$70)*100</calculatedColumnFormula>
    </tableColumn>
    <tableColumn id="14" xr3:uid="{1F12F6D3-C844-43FA-AFFD-7793244BD443}" name="2009" dataDxfId="58" dataCellStyle="Normal 2">
      <calculatedColumnFormula>N47/(N$63-N$70)*100</calculatedColumnFormula>
    </tableColumn>
    <tableColumn id="15" xr3:uid="{30ECD86D-DFD8-4D58-9094-AD78197E2B59}" name="2010*" dataDxfId="57" dataCellStyle="Normal 2">
      <calculatedColumnFormula>O47/(O$63-O$70)*100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3092A9-5136-4EB1-901E-25B8E98B4058}" name="Table4" displayName="Table4" ref="A91:O114" totalsRowShown="0" headerRowDxfId="56" dataDxfId="54" headerRowBorderDxfId="55" tableBorderDxfId="53" headerRowCellStyle="Normal 2" dataCellStyle="Normal 2">
  <tableColumns count="15">
    <tableColumn id="1" xr3:uid="{588C8DDA-C6CE-4300-AD7E-8FA64F704E0E}" name="Level / Race and Ethnicity" dataDxfId="52" dataCellStyle="Normal 2"/>
    <tableColumn id="2" xr3:uid="{F3F7E377-E090-47EC-BAD7-297AF714EEA0}" name="2011" dataDxfId="51" dataCellStyle="Normal 2">
      <calculatedColumnFormula>B76/(B$92-B$99)*100</calculatedColumnFormula>
    </tableColumn>
    <tableColumn id="3" xr3:uid="{3F78A204-7CEB-46C0-9938-A82E6EF3D980}" name="2012" dataDxfId="50" dataCellStyle="Normal 2">
      <calculatedColumnFormula>C76/(C$92-C$99)*100</calculatedColumnFormula>
    </tableColumn>
    <tableColumn id="4" xr3:uid="{0F47B6C1-C485-40AB-967A-D57B90470333}" name="2013" dataDxfId="49" dataCellStyle="Normal 2">
      <calculatedColumnFormula>D76/(D$92-D$99)*100</calculatedColumnFormula>
    </tableColumn>
    <tableColumn id="5" xr3:uid="{B01BC591-BB1E-4807-B8C8-3D5A7BE2E081}" name="2014" dataDxfId="48" dataCellStyle="Normal 2">
      <calculatedColumnFormula>E76/(E$92-E$99)*100</calculatedColumnFormula>
    </tableColumn>
    <tableColumn id="6" xr3:uid="{0E73C3F0-414A-49BA-8609-B24B3F9F9997}" name="2015" dataDxfId="47" dataCellStyle="Normal 2">
      <calculatedColumnFormula>F76/(F$92-F$99)*100</calculatedColumnFormula>
    </tableColumn>
    <tableColumn id="7" xr3:uid="{BCE9634A-F83A-45FB-BB0B-90C18ADAD3C5}" name="2016" dataDxfId="46" dataCellStyle="Normal 2">
      <calculatedColumnFormula>G76/(G$92-G$99)*100</calculatedColumnFormula>
    </tableColumn>
    <tableColumn id="8" xr3:uid="{73777BB1-8017-4C68-8B23-2435AE85F8CC}" name="2017" dataDxfId="45" dataCellStyle="Normal 2">
      <calculatedColumnFormula>H76/(H$92-H$99)*100</calculatedColumnFormula>
    </tableColumn>
    <tableColumn id="9" xr3:uid="{4ABCA851-8494-473C-BDB0-FA418674482E}" name="2018" dataDxfId="44" dataCellStyle="Normal 2">
      <calculatedColumnFormula>I76/(I$92-I$99)*100</calculatedColumnFormula>
    </tableColumn>
    <tableColumn id="10" xr3:uid="{0D1287A6-6B8D-4CD3-96EE-18ADFF152044}" name="2019" dataDxfId="43" dataCellStyle="Normal 2">
      <calculatedColumnFormula>J76/(J$92-J$99)*100</calculatedColumnFormula>
    </tableColumn>
    <tableColumn id="11" xr3:uid="{306E5EA1-DC14-4E51-889A-9F28A18A55D6}" name="2020" dataDxfId="42" dataCellStyle="Normal 2">
      <calculatedColumnFormula>K76/(K$92-K$99)*100</calculatedColumnFormula>
    </tableColumn>
    <tableColumn id="12" xr3:uid="{6F1636CD-AA02-4B4F-A966-CD97394E2D9A}" name="2021" dataDxfId="41" dataCellStyle="Normal 2">
      <calculatedColumnFormula>L76/(L$92-L$99)*100</calculatedColumnFormula>
    </tableColumn>
    <tableColumn id="13" xr3:uid="{9366D7B2-1BDE-4B5F-A1A7-774C785135D2}" name="2022" dataDxfId="40" dataCellStyle="Normal 2">
      <calculatedColumnFormula>M76/(M$92-M$99)*100</calculatedColumnFormula>
    </tableColumn>
    <tableColumn id="14" xr3:uid="{705DF67C-97BA-4309-9D6B-A91E55BBA103}" name="2023" dataDxfId="39" dataCellStyle="Normal 2">
      <calculatedColumnFormula>N76/(N$92-N$99)*100</calculatedColumnFormula>
    </tableColumn>
    <tableColumn id="15" xr3:uid="{13F81E0E-1997-4244-87CB-76A058E042DA}" name="2024" dataDxfId="38" dataCellStyle="Normal 2">
      <calculatedColumnFormula>O76/(O$92-O$99)*100</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18B23F-1B96-4D66-A952-3B98A2158695}" name="Table5" displayName="Table5" ref="A120:O143" totalsRowShown="0" headerRowDxfId="37" dataDxfId="35" headerRowBorderDxfId="36" tableBorderDxfId="34" headerRowCellStyle="Normal 2" dataCellStyle="Normal 2">
  <tableColumns count="15">
    <tableColumn id="1" xr3:uid="{D7511EE3-9A06-4EBD-8C01-ECE085242672}" name="Level / Race and Ethnicity" dataDxfId="33" dataCellStyle="Normal 2"/>
    <tableColumn id="2" xr3:uid="{65E7A2B7-F99B-4CEA-B0A8-218BA7610FC8}" name="1997" dataDxfId="32" dataCellStyle="Normal 2">
      <calculatedColumnFormula>B105/(B$121-B$128)*100</calculatedColumnFormula>
    </tableColumn>
    <tableColumn id="3" xr3:uid="{E7C4F6C4-524F-4DF8-B032-0C645F4370A8}" name="1998" dataDxfId="31" dataCellStyle="Normal 2">
      <calculatedColumnFormula>C105/(C$121-C$128)*100</calculatedColumnFormula>
    </tableColumn>
    <tableColumn id="4" xr3:uid="{FC38C043-AB72-427A-AB9B-E3C1BBE513E6}" name="1999" dataDxfId="30" dataCellStyle="Normal 2">
      <calculatedColumnFormula>D105/(D$121-D$128)*100</calculatedColumnFormula>
    </tableColumn>
    <tableColumn id="5" xr3:uid="{1ACCB115-1516-419D-AB8C-1F8F08988D30}" name="2000" dataDxfId="29" dataCellStyle="Normal 2">
      <calculatedColumnFormula>E105/(E$121-E$128)*100</calculatedColumnFormula>
    </tableColumn>
    <tableColumn id="6" xr3:uid="{EBCE33B3-1CCF-402E-BFF1-07925DC98F25}" name="2001" dataDxfId="28" dataCellStyle="Normal 2">
      <calculatedColumnFormula>F105/(F$121-F$128)*100</calculatedColumnFormula>
    </tableColumn>
    <tableColumn id="7" xr3:uid="{4D0D9E51-A7E5-4BA5-9BB0-F96B5CAE0336}" name="2002" dataDxfId="27" dataCellStyle="Normal 2">
      <calculatedColumnFormula>G105/(G$121-G$128)*100</calculatedColumnFormula>
    </tableColumn>
    <tableColumn id="8" xr3:uid="{50C5A551-5D90-4734-8304-9F3DC284D467}" name="2003" dataDxfId="26" dataCellStyle="Normal 2">
      <calculatedColumnFormula>H105/(H$121-H$128)*100</calculatedColumnFormula>
    </tableColumn>
    <tableColumn id="9" xr3:uid="{0C29AB6D-20DA-474B-8337-D204E29A1C8B}" name="2004" dataDxfId="25" dataCellStyle="Normal 2">
      <calculatedColumnFormula>I105/(I$121-I$128)*100</calculatedColumnFormula>
    </tableColumn>
    <tableColumn id="10" xr3:uid="{54169BC2-6532-425D-B0FD-808ECDE0AFB9}" name="2005" dataDxfId="24" dataCellStyle="Normal 2">
      <calculatedColumnFormula>J105/(J$121-J$128)*100</calculatedColumnFormula>
    </tableColumn>
    <tableColumn id="11" xr3:uid="{97B99E55-1786-43F1-B8CE-A279CA08B554}" name="2006" dataDxfId="23" dataCellStyle="Normal 2">
      <calculatedColumnFormula>K105/(K$121-K$128)*100</calculatedColumnFormula>
    </tableColumn>
    <tableColumn id="12" xr3:uid="{2D28B9CF-AEBF-40EA-8643-D029CC10AEE6}" name="2007" dataDxfId="22" dataCellStyle="Normal 2">
      <calculatedColumnFormula>L105/(L$121-L$128)*100</calculatedColumnFormula>
    </tableColumn>
    <tableColumn id="13" xr3:uid="{9569E2B6-E23D-4E31-8455-59917507EB4C}" name="2008" dataDxfId="21" dataCellStyle="Normal 2">
      <calculatedColumnFormula>M105/(M$121-M$128)*100</calculatedColumnFormula>
    </tableColumn>
    <tableColumn id="14" xr3:uid="{AD281939-027A-415D-A2F0-A1A49A1111D1}" name="2009" dataDxfId="20" dataCellStyle="Normal 2">
      <calculatedColumnFormula>N105/(N$121-N$128)*100</calculatedColumnFormula>
    </tableColumn>
    <tableColumn id="15" xr3:uid="{CE1ACF42-347D-4153-AE4E-6139DE56AB2E}" name="2010*" dataDxfId="19" dataCellStyle="Normal 2">
      <calculatedColumnFormula>O105/(O$121-O$128)*100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ECDBAC-26F7-4BAF-A634-26100F505347}" name="Table6" displayName="Table6" ref="A149:O172" totalsRowShown="0" headerRowDxfId="18" dataDxfId="16" headerRowBorderDxfId="17" tableBorderDxfId="15" headerRowCellStyle="Normal 2" dataCellStyle="Normal 2">
  <tableColumns count="15">
    <tableColumn id="1" xr3:uid="{C6B4FF3D-2C76-41A6-B523-765003176A08}" name="Level / Race and Ethnicity" dataDxfId="14" dataCellStyle="Normal 2"/>
    <tableColumn id="2" xr3:uid="{738AD5CC-EA3A-4877-BAA8-22A3DBA7EB9E}" name="2011" dataDxfId="13" dataCellStyle="Normal 2">
      <calculatedColumnFormula>B134/(B$150-B$157)*100</calculatedColumnFormula>
    </tableColumn>
    <tableColumn id="3" xr3:uid="{25A6B672-9B17-4AF0-8F6A-D3D37F9EDE44}" name="2012" dataDxfId="12" dataCellStyle="Normal 2">
      <calculatedColumnFormula>C134/(C$150-C$157)*100</calculatedColumnFormula>
    </tableColumn>
    <tableColumn id="4" xr3:uid="{124D56F8-CD87-4891-A895-EAF098FBC12E}" name="2013" dataDxfId="11" dataCellStyle="Normal 2">
      <calculatedColumnFormula>D134/(D$150-D$157)*100</calculatedColumnFormula>
    </tableColumn>
    <tableColumn id="5" xr3:uid="{CC95FA49-5247-48DA-9995-3614053B2BAE}" name="2014" dataDxfId="10" dataCellStyle="Normal 2">
      <calculatedColumnFormula>E134/(E$150-E$157)*100</calculatedColumnFormula>
    </tableColumn>
    <tableColumn id="6" xr3:uid="{E4CFF577-4A89-46CF-B27D-993FEAE77C28}" name="2015" dataDxfId="9" dataCellStyle="Normal 2">
      <calculatedColumnFormula>F134/(F$150-F$157)*100</calculatedColumnFormula>
    </tableColumn>
    <tableColumn id="7" xr3:uid="{FE823A9C-5243-46A7-8DED-3EBC453C4596}" name="2016" dataDxfId="8" dataCellStyle="Normal 2">
      <calculatedColumnFormula>G134/(G$150-G$157)*100</calculatedColumnFormula>
    </tableColumn>
    <tableColumn id="8" xr3:uid="{022EA573-7883-4CCE-ADD2-28B4092AE5F3}" name="2017" dataDxfId="7" dataCellStyle="Normal 2">
      <calculatedColumnFormula>H134/(H$150-H$157)*100</calculatedColumnFormula>
    </tableColumn>
    <tableColumn id="9" xr3:uid="{0703C091-997A-4079-B0AA-FBBE8D737B93}" name="2018" dataDxfId="6" dataCellStyle="Normal 2">
      <calculatedColumnFormula>I134/(I$150-I$157)*100</calculatedColumnFormula>
    </tableColumn>
    <tableColumn id="10" xr3:uid="{D6F7B4ED-C06F-43B7-9CDB-C1CA5C088902}" name="2019" dataDxfId="5" dataCellStyle="Normal 2">
      <calculatedColumnFormula>J134/(J$150-J$157)*100</calculatedColumnFormula>
    </tableColumn>
    <tableColumn id="11" xr3:uid="{B111D0D7-09C5-4277-8E16-C13F97EB5384}" name="2020" dataDxfId="4" dataCellStyle="Normal 2">
      <calculatedColumnFormula>K134/(K$150-K$157)*100</calculatedColumnFormula>
    </tableColumn>
    <tableColumn id="12" xr3:uid="{3BED02AF-7595-492A-B8EA-581B6CA40CDD}" name="2021" dataDxfId="3" dataCellStyle="Normal 2">
      <calculatedColumnFormula>L134/(L$150-L$157)*100</calculatedColumnFormula>
    </tableColumn>
    <tableColumn id="13" xr3:uid="{983D4A85-A529-4729-A0D1-1C2A821A0488}" name="2022" dataDxfId="2" dataCellStyle="Normal 2">
      <calculatedColumnFormula>M134/(M$150-M$157)*100</calculatedColumnFormula>
    </tableColumn>
    <tableColumn id="14" xr3:uid="{B78C558B-FCF3-4E20-9016-D698A2BBFF26}" name="2023" dataDxfId="1" dataCellStyle="Normal 2">
      <calculatedColumnFormula>N134/(N$150-N$157)*100</calculatedColumnFormula>
    </tableColumn>
    <tableColumn id="15" xr3:uid="{3098B6FE-646B-49E6-91C7-E514F5997514}" name="2024" dataDxfId="0" dataCellStyle="Normal 2">
      <calculatedColumnFormula>O134/(O$150-O$157)*100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4"/>
  <sheetViews>
    <sheetView tabSelected="1" view="pageLayout" zoomScaleNormal="100" workbookViewId="0">
      <selection sqref="A1:O1"/>
    </sheetView>
  </sheetViews>
  <sheetFormatPr defaultColWidth="9.140625" defaultRowHeight="12" x14ac:dyDescent="0.2"/>
  <cols>
    <col min="1" max="1" width="29.5703125" style="1" customWidth="1"/>
    <col min="2" max="14" width="6.5703125" style="2" customWidth="1"/>
    <col min="15" max="15" width="6.5703125" style="1" customWidth="1"/>
    <col min="16" max="16384" width="9.140625" style="1"/>
  </cols>
  <sheetData>
    <row r="1" spans="1:15" s="7" customFormat="1" ht="36.75" customHeight="1" x14ac:dyDescent="0.25">
      <c r="A1" s="18" t="s">
        <v>42</v>
      </c>
      <c r="B1" s="18"/>
      <c r="C1" s="18"/>
      <c r="D1" s="18"/>
      <c r="E1" s="18"/>
      <c r="F1" s="18"/>
      <c r="G1" s="18"/>
      <c r="H1" s="18"/>
      <c r="I1" s="18"/>
      <c r="J1" s="18"/>
      <c r="K1" s="18"/>
      <c r="L1" s="18"/>
      <c r="M1" s="18"/>
      <c r="N1" s="18"/>
      <c r="O1" s="18"/>
    </row>
    <row r="2" spans="1:15" s="7" customFormat="1" ht="15" x14ac:dyDescent="0.25">
      <c r="A2" s="15" t="s">
        <v>43</v>
      </c>
      <c r="B2" s="14"/>
      <c r="C2" s="14"/>
      <c r="D2" s="14"/>
      <c r="E2" s="14"/>
      <c r="F2" s="14"/>
      <c r="G2" s="14"/>
      <c r="H2" s="14"/>
      <c r="I2" s="14"/>
      <c r="J2" s="14"/>
      <c r="K2" s="14"/>
      <c r="L2" s="14"/>
      <c r="M2" s="14"/>
      <c r="N2" s="14"/>
      <c r="O2" s="14"/>
    </row>
    <row r="3" spans="1:15" s="7" customFormat="1" x14ac:dyDescent="0.2">
      <c r="A3" s="20" t="s">
        <v>10</v>
      </c>
      <c r="B3" s="20"/>
      <c r="C3" s="20"/>
      <c r="D3" s="20"/>
      <c r="E3" s="20"/>
      <c r="F3" s="20"/>
      <c r="G3" s="20"/>
      <c r="H3" s="20"/>
      <c r="I3" s="20"/>
      <c r="J3" s="20"/>
      <c r="K3" s="20"/>
      <c r="L3" s="20"/>
      <c r="M3" s="20"/>
      <c r="N3" s="20"/>
      <c r="O3" s="20"/>
    </row>
    <row r="4" spans="1:15" s="7" customFormat="1" ht="19.5" customHeight="1" x14ac:dyDescent="0.2">
      <c r="A4" s="9" t="s">
        <v>11</v>
      </c>
      <c r="B4" s="8" t="s">
        <v>16</v>
      </c>
      <c r="C4" s="8" t="s">
        <v>17</v>
      </c>
      <c r="D4" s="8" t="s">
        <v>18</v>
      </c>
      <c r="E4" s="8" t="s">
        <v>19</v>
      </c>
      <c r="F4" s="8" t="s">
        <v>20</v>
      </c>
      <c r="G4" s="8" t="s">
        <v>21</v>
      </c>
      <c r="H4" s="8" t="s">
        <v>22</v>
      </c>
      <c r="I4" s="8" t="s">
        <v>23</v>
      </c>
      <c r="J4" s="8" t="s">
        <v>24</v>
      </c>
      <c r="K4" s="8" t="s">
        <v>25</v>
      </c>
      <c r="L4" s="8" t="s">
        <v>26</v>
      </c>
      <c r="M4" s="8" t="s">
        <v>27</v>
      </c>
      <c r="N4" s="8" t="s">
        <v>28</v>
      </c>
      <c r="O4" s="8" t="s">
        <v>8</v>
      </c>
    </row>
    <row r="5" spans="1:15" ht="14.25" customHeight="1" x14ac:dyDescent="0.2">
      <c r="A5" s="10" t="s">
        <v>12</v>
      </c>
      <c r="B5" s="6">
        <v>11769</v>
      </c>
      <c r="C5" s="6">
        <v>12260</v>
      </c>
      <c r="D5" s="6">
        <v>12690</v>
      </c>
      <c r="E5" s="6">
        <v>13257</v>
      </c>
      <c r="F5" s="6">
        <v>13646</v>
      </c>
      <c r="G5" s="6">
        <v>14224</v>
      </c>
      <c r="H5" s="6">
        <v>14072</v>
      </c>
      <c r="I5" s="6">
        <v>13858</v>
      </c>
      <c r="J5" s="6">
        <v>14287</v>
      </c>
      <c r="K5" s="6">
        <v>14847</v>
      </c>
      <c r="L5" s="6">
        <v>15519</v>
      </c>
      <c r="M5" s="6">
        <v>15921</v>
      </c>
      <c r="N5" s="6">
        <v>16384</v>
      </c>
      <c r="O5" s="6">
        <v>16126</v>
      </c>
    </row>
    <row r="6" spans="1:15" ht="14.25" customHeight="1" x14ac:dyDescent="0.2">
      <c r="A6" s="11" t="s">
        <v>5</v>
      </c>
      <c r="B6" s="4">
        <v>18</v>
      </c>
      <c r="C6" s="4">
        <v>16</v>
      </c>
      <c r="D6" s="4">
        <v>19</v>
      </c>
      <c r="E6" s="4">
        <v>19</v>
      </c>
      <c r="F6" s="4">
        <v>18</v>
      </c>
      <c r="G6" s="4">
        <v>27</v>
      </c>
      <c r="H6" s="4">
        <v>20</v>
      </c>
      <c r="I6" s="13">
        <v>26</v>
      </c>
      <c r="J6" s="5">
        <v>23</v>
      </c>
      <c r="K6" s="5">
        <v>26</v>
      </c>
      <c r="L6" s="5">
        <v>30</v>
      </c>
      <c r="M6" s="4">
        <v>35</v>
      </c>
      <c r="N6" s="5">
        <v>31</v>
      </c>
      <c r="O6" s="4">
        <v>112</v>
      </c>
    </row>
    <row r="7" spans="1:15" ht="14.25" customHeight="1" x14ac:dyDescent="0.2">
      <c r="A7" s="11" t="s">
        <v>4</v>
      </c>
      <c r="B7" s="4">
        <v>2567</v>
      </c>
      <c r="C7" s="4">
        <v>2668</v>
      </c>
      <c r="D7" s="4">
        <v>2955</v>
      </c>
      <c r="E7" s="4">
        <v>3191</v>
      </c>
      <c r="F7" s="4">
        <v>3272</v>
      </c>
      <c r="G7" s="4">
        <v>3542</v>
      </c>
      <c r="H7" s="4">
        <v>3572</v>
      </c>
      <c r="I7" s="13">
        <v>3468</v>
      </c>
      <c r="J7" s="4">
        <v>3445</v>
      </c>
      <c r="K7" s="4">
        <v>3615</v>
      </c>
      <c r="L7" s="4">
        <v>3851</v>
      </c>
      <c r="M7" s="4">
        <v>3970</v>
      </c>
      <c r="N7" s="4">
        <v>4222</v>
      </c>
      <c r="O7" s="4">
        <v>4705</v>
      </c>
    </row>
    <row r="8" spans="1:15" ht="14.25" customHeight="1" x14ac:dyDescent="0.2">
      <c r="A8" s="11" t="s">
        <v>3</v>
      </c>
      <c r="B8" s="4">
        <v>1179</v>
      </c>
      <c r="C8" s="4">
        <v>1104</v>
      </c>
      <c r="D8" s="4">
        <v>1185</v>
      </c>
      <c r="E8" s="4">
        <v>1215</v>
      </c>
      <c r="F8" s="4">
        <v>1299</v>
      </c>
      <c r="G8" s="4">
        <v>1417</v>
      </c>
      <c r="H8" s="4">
        <v>1356</v>
      </c>
      <c r="I8" s="13">
        <v>1369</v>
      </c>
      <c r="J8" s="4">
        <v>1386</v>
      </c>
      <c r="K8" s="4">
        <v>1344</v>
      </c>
      <c r="L8" s="4">
        <v>1350</v>
      </c>
      <c r="M8" s="4">
        <v>1186</v>
      </c>
      <c r="N8" s="4">
        <v>1110</v>
      </c>
      <c r="O8" s="4">
        <v>1234</v>
      </c>
    </row>
    <row r="9" spans="1:15" ht="14.25" customHeight="1" x14ac:dyDescent="0.2">
      <c r="A9" s="11" t="s">
        <v>2</v>
      </c>
      <c r="B9" s="4">
        <v>900</v>
      </c>
      <c r="C9" s="4">
        <v>923</v>
      </c>
      <c r="D9" s="4">
        <v>952</v>
      </c>
      <c r="E9" s="4">
        <v>976</v>
      </c>
      <c r="F9" s="4">
        <v>1035</v>
      </c>
      <c r="G9" s="5">
        <v>1121</v>
      </c>
      <c r="H9" s="4">
        <v>1165</v>
      </c>
      <c r="I9" s="13">
        <v>1191</v>
      </c>
      <c r="J9" s="4">
        <v>1299</v>
      </c>
      <c r="K9" s="4">
        <v>1340</v>
      </c>
      <c r="L9" s="4">
        <v>1329</v>
      </c>
      <c r="M9" s="4">
        <v>1364</v>
      </c>
      <c r="N9" s="4">
        <v>1452</v>
      </c>
      <c r="O9" s="4">
        <v>1602</v>
      </c>
    </row>
    <row r="10" spans="1:15" ht="14.25" customHeight="1" x14ac:dyDescent="0.2">
      <c r="A10" s="11" t="s">
        <v>1</v>
      </c>
      <c r="B10" s="5"/>
      <c r="C10" s="5"/>
      <c r="D10" s="5"/>
      <c r="E10" s="5"/>
      <c r="F10" s="5"/>
      <c r="G10" s="5"/>
      <c r="H10" s="5"/>
      <c r="I10" s="5"/>
      <c r="J10" s="5"/>
      <c r="K10" s="5"/>
      <c r="L10" s="5"/>
      <c r="M10" s="5"/>
      <c r="N10" s="5"/>
      <c r="O10" s="5">
        <v>53</v>
      </c>
    </row>
    <row r="11" spans="1:15" ht="14.25" customHeight="1" x14ac:dyDescent="0.2">
      <c r="A11" s="11" t="s">
        <v>0</v>
      </c>
      <c r="B11" s="4">
        <v>5127</v>
      </c>
      <c r="C11" s="4">
        <v>4940</v>
      </c>
      <c r="D11" s="4">
        <v>4729</v>
      </c>
      <c r="E11" s="4">
        <v>4742</v>
      </c>
      <c r="F11" s="4">
        <v>4686</v>
      </c>
      <c r="G11" s="4">
        <v>4982</v>
      </c>
      <c r="H11" s="4">
        <v>5042</v>
      </c>
      <c r="I11" s="5">
        <v>5004</v>
      </c>
      <c r="J11" s="5">
        <v>5075</v>
      </c>
      <c r="K11" s="5">
        <v>5202</v>
      </c>
      <c r="L11" s="5">
        <v>5374</v>
      </c>
      <c r="M11" s="4">
        <v>5510</v>
      </c>
      <c r="N11" s="5">
        <v>6014</v>
      </c>
      <c r="O11" s="4">
        <v>6665</v>
      </c>
    </row>
    <row r="12" spans="1:15" ht="14.25" customHeight="1" x14ac:dyDescent="0.2">
      <c r="A12" s="11" t="s">
        <v>9</v>
      </c>
      <c r="B12" s="5">
        <v>1978</v>
      </c>
      <c r="C12" s="5">
        <v>2609</v>
      </c>
      <c r="D12" s="5">
        <v>2850</v>
      </c>
      <c r="E12" s="5">
        <v>3114</v>
      </c>
      <c r="F12" s="5">
        <v>3336</v>
      </c>
      <c r="G12" s="5">
        <v>3135</v>
      </c>
      <c r="H12" s="5">
        <v>2917</v>
      </c>
      <c r="I12" s="13">
        <v>2800</v>
      </c>
      <c r="J12" s="4">
        <v>3059</v>
      </c>
      <c r="K12" s="4">
        <v>3320</v>
      </c>
      <c r="L12" s="4">
        <v>3585</v>
      </c>
      <c r="M12" s="5">
        <v>3856</v>
      </c>
      <c r="N12" s="4">
        <v>3555</v>
      </c>
      <c r="O12" s="5">
        <v>2400</v>
      </c>
    </row>
    <row r="13" spans="1:15" ht="14.25" customHeight="1" x14ac:dyDescent="0.2">
      <c r="A13" s="12" t="s">
        <v>7</v>
      </c>
      <c r="B13" s="4"/>
      <c r="C13" s="4"/>
      <c r="D13" s="4"/>
      <c r="E13" s="4"/>
      <c r="F13" s="4"/>
      <c r="G13" s="4"/>
      <c r="H13" s="4"/>
      <c r="I13" s="4"/>
      <c r="J13" s="4"/>
      <c r="K13" s="4"/>
      <c r="L13" s="4"/>
      <c r="M13" s="4"/>
      <c r="N13" s="4"/>
    </row>
    <row r="14" spans="1:15" ht="14.25" customHeight="1" x14ac:dyDescent="0.2">
      <c r="A14" s="11" t="s">
        <v>5</v>
      </c>
      <c r="B14" s="3">
        <f t="shared" ref="B14:D20" si="0">B6/B$5*100</f>
        <v>0.15294417537598778</v>
      </c>
      <c r="C14" s="3">
        <f t="shared" si="0"/>
        <v>0.13050570962479607</v>
      </c>
      <c r="D14" s="3">
        <f t="shared" si="0"/>
        <v>0.14972419227738376</v>
      </c>
      <c r="E14" s="3">
        <f t="shared" ref="E14" si="1">E6/E$5*100</f>
        <v>0.14332050991928794</v>
      </c>
      <c r="F14" s="3">
        <f t="shared" ref="F14:G14" si="2">F6/F$5*100</f>
        <v>0.1319067858713176</v>
      </c>
      <c r="G14" s="3">
        <f t="shared" si="2"/>
        <v>0.18982002249718785</v>
      </c>
      <c r="H14" s="3">
        <f t="shared" ref="H14:J14" si="3">H6/H$5*100</f>
        <v>0.14212620807276863</v>
      </c>
      <c r="I14" s="3">
        <f t="shared" ref="I14" si="4">I6/I$5*100</f>
        <v>0.18761726078799248</v>
      </c>
      <c r="J14" s="3">
        <f t="shared" si="3"/>
        <v>0.16098551130398264</v>
      </c>
      <c r="K14" s="3">
        <f t="shared" ref="K14:M14" si="5">K6/K$5*100</f>
        <v>0.17511955277160371</v>
      </c>
      <c r="L14" s="3">
        <f t="shared" si="5"/>
        <v>0.19331142470520007</v>
      </c>
      <c r="M14" s="3">
        <f t="shared" si="5"/>
        <v>0.21983543747252057</v>
      </c>
      <c r="N14" s="3">
        <f t="shared" ref="N14:O14" si="6">N6/N$5*100</f>
        <v>0.189208984375</v>
      </c>
      <c r="O14" s="3">
        <f t="shared" si="6"/>
        <v>0.69453057174748856</v>
      </c>
    </row>
    <row r="15" spans="1:15" ht="14.25" customHeight="1" x14ac:dyDescent="0.2">
      <c r="A15" s="11" t="s">
        <v>4</v>
      </c>
      <c r="B15" s="3">
        <f t="shared" si="0"/>
        <v>21.811538788342254</v>
      </c>
      <c r="C15" s="3">
        <f t="shared" si="0"/>
        <v>21.761827079934747</v>
      </c>
      <c r="D15" s="3">
        <f t="shared" si="0"/>
        <v>23.286052009456267</v>
      </c>
      <c r="E15" s="3">
        <f t="shared" ref="E15" si="7">E7/E$5*100</f>
        <v>24.070302481707778</v>
      </c>
      <c r="F15" s="3">
        <f t="shared" ref="F15:G15" si="8">F7/F$5*100</f>
        <v>23.977722409497286</v>
      </c>
      <c r="G15" s="3">
        <f t="shared" si="8"/>
        <v>24.901574803149607</v>
      </c>
      <c r="H15" s="3">
        <f t="shared" ref="H15:J15" si="9">H7/H$5*100</f>
        <v>25.383740761796474</v>
      </c>
      <c r="I15" s="3">
        <f t="shared" ref="I15" si="10">I7/I$5*100</f>
        <v>25.025256169721459</v>
      </c>
      <c r="J15" s="3">
        <f t="shared" si="9"/>
        <v>24.112829845313922</v>
      </c>
      <c r="K15" s="3">
        <f t="shared" ref="K15:M15" si="11">K7/K$5*100</f>
        <v>24.348353202667205</v>
      </c>
      <c r="L15" s="3">
        <f t="shared" si="11"/>
        <v>24.814743217990852</v>
      </c>
      <c r="M15" s="3">
        <f t="shared" si="11"/>
        <v>24.935619621883049</v>
      </c>
      <c r="N15" s="3">
        <f t="shared" ref="N15:O15" si="12">N7/N$5*100</f>
        <v>25.76904296875</v>
      </c>
      <c r="O15" s="3">
        <f t="shared" si="12"/>
        <v>29.176485179213689</v>
      </c>
    </row>
    <row r="16" spans="1:15" ht="14.25" customHeight="1" x14ac:dyDescent="0.2">
      <c r="A16" s="11" t="s">
        <v>3</v>
      </c>
      <c r="B16" s="3">
        <f t="shared" si="0"/>
        <v>10.017843487127198</v>
      </c>
      <c r="C16" s="3">
        <f t="shared" si="0"/>
        <v>9.0048939641109307</v>
      </c>
      <c r="D16" s="3">
        <f t="shared" si="0"/>
        <v>9.3380614657210401</v>
      </c>
      <c r="E16" s="3">
        <f t="shared" ref="E16" si="13">E8/E$5*100</f>
        <v>9.1649694501018324</v>
      </c>
      <c r="F16" s="3">
        <f t="shared" ref="F16:G16" si="14">F8/F$5*100</f>
        <v>9.5192730470467541</v>
      </c>
      <c r="G16" s="3">
        <f t="shared" si="14"/>
        <v>9.9620359955005622</v>
      </c>
      <c r="H16" s="3">
        <f t="shared" ref="H16:J16" si="15">H8/H$5*100</f>
        <v>9.6361569073337119</v>
      </c>
      <c r="I16" s="3">
        <f t="shared" ref="I16" si="16">I8/I$5*100</f>
        <v>9.8787703853369901</v>
      </c>
      <c r="J16" s="3">
        <f t="shared" si="15"/>
        <v>9.7011268985791279</v>
      </c>
      <c r="K16" s="3">
        <f t="shared" ref="K16:M16" si="17">K8/K$5*100</f>
        <v>9.0523338048090523</v>
      </c>
      <c r="L16" s="3">
        <f t="shared" si="17"/>
        <v>8.6990141117340034</v>
      </c>
      <c r="M16" s="3">
        <f t="shared" si="17"/>
        <v>7.4492808240688397</v>
      </c>
      <c r="N16" s="3">
        <f t="shared" ref="N16:O16" si="18">N8/N$5*100</f>
        <v>6.77490234375</v>
      </c>
      <c r="O16" s="3">
        <f t="shared" si="18"/>
        <v>7.6522386208607216</v>
      </c>
    </row>
    <row r="17" spans="1:15" ht="14.25" customHeight="1" x14ac:dyDescent="0.2">
      <c r="A17" s="11" t="s">
        <v>2</v>
      </c>
      <c r="B17" s="3">
        <f t="shared" si="0"/>
        <v>7.6472087687993877</v>
      </c>
      <c r="C17" s="3">
        <f t="shared" si="0"/>
        <v>7.5285481239804248</v>
      </c>
      <c r="D17" s="3">
        <f t="shared" si="0"/>
        <v>7.5019700551615447</v>
      </c>
      <c r="E17" s="3">
        <f t="shared" ref="E17" si="19">E9/E$5*100</f>
        <v>7.3621482990118432</v>
      </c>
      <c r="F17" s="3">
        <f t="shared" ref="F17:G17" si="20">F9/F$5*100</f>
        <v>7.5846401876007619</v>
      </c>
      <c r="G17" s="3">
        <f t="shared" si="20"/>
        <v>7.8810461192350951</v>
      </c>
      <c r="H17" s="3">
        <f t="shared" ref="H17:J17" si="21">H9/H$5*100</f>
        <v>8.2788516202387719</v>
      </c>
      <c r="I17" s="3">
        <f t="shared" ref="I17" si="22">I9/I$5*100</f>
        <v>8.5943137537884251</v>
      </c>
      <c r="J17" s="3">
        <f t="shared" si="21"/>
        <v>9.0921817036466717</v>
      </c>
      <c r="K17" s="3">
        <f t="shared" ref="K17:M17" si="23">K9/K$5*100</f>
        <v>9.0253923351518832</v>
      </c>
      <c r="L17" s="3">
        <f t="shared" si="23"/>
        <v>8.5636961144403632</v>
      </c>
      <c r="M17" s="3">
        <f t="shared" si="23"/>
        <v>8.5673010489290888</v>
      </c>
      <c r="N17" s="3">
        <f t="shared" ref="N17:O17" si="24">N9/N$5*100</f>
        <v>8.8623046875</v>
      </c>
      <c r="O17" s="3">
        <f t="shared" si="24"/>
        <v>9.9342676423167564</v>
      </c>
    </row>
    <row r="18" spans="1:15" ht="14.25" customHeight="1" x14ac:dyDescent="0.2">
      <c r="A18" s="11" t="s">
        <v>1</v>
      </c>
      <c r="B18" s="3">
        <f t="shared" si="0"/>
        <v>0</v>
      </c>
      <c r="C18" s="3">
        <f t="shared" si="0"/>
        <v>0</v>
      </c>
      <c r="D18" s="3">
        <f t="shared" si="0"/>
        <v>0</v>
      </c>
      <c r="E18" s="3">
        <f t="shared" ref="E18" si="25">E10/E$5*100</f>
        <v>0</v>
      </c>
      <c r="F18" s="3">
        <f t="shared" ref="F18:G18" si="26">F10/F$5*100</f>
        <v>0</v>
      </c>
      <c r="G18" s="3">
        <f t="shared" si="26"/>
        <v>0</v>
      </c>
      <c r="H18" s="3">
        <f t="shared" ref="H18:J18" si="27">H10/H$5*100</f>
        <v>0</v>
      </c>
      <c r="I18" s="3">
        <f t="shared" ref="I18" si="28">I10/I$5*100</f>
        <v>0</v>
      </c>
      <c r="J18" s="3">
        <f t="shared" si="27"/>
        <v>0</v>
      </c>
      <c r="K18" s="3">
        <f t="shared" ref="K18:M18" si="29">K10/K$5*100</f>
        <v>0</v>
      </c>
      <c r="L18" s="3">
        <f t="shared" si="29"/>
        <v>0</v>
      </c>
      <c r="M18" s="3">
        <f t="shared" si="29"/>
        <v>0</v>
      </c>
      <c r="N18" s="3">
        <f t="shared" ref="N18:O18" si="30">N10/N$5*100</f>
        <v>0</v>
      </c>
      <c r="O18" s="3">
        <f t="shared" si="30"/>
        <v>0.32866178841622223</v>
      </c>
    </row>
    <row r="19" spans="1:15" ht="14.25" customHeight="1" x14ac:dyDescent="0.2">
      <c r="A19" s="11" t="s">
        <v>0</v>
      </c>
      <c r="B19" s="3">
        <f t="shared" si="0"/>
        <v>43.563599286260512</v>
      </c>
      <c r="C19" s="3">
        <f t="shared" si="0"/>
        <v>40.293637846655791</v>
      </c>
      <c r="D19" s="3">
        <f t="shared" si="0"/>
        <v>37.265563435776201</v>
      </c>
      <c r="E19" s="3">
        <f t="shared" ref="E19" si="31">E11/E$5*100</f>
        <v>35.769782001961225</v>
      </c>
      <c r="F19" s="3">
        <f t="shared" ref="F19:G19" si="32">F11/F$5*100</f>
        <v>34.339733255166351</v>
      </c>
      <c r="G19" s="3">
        <f t="shared" si="32"/>
        <v>35.02530933633296</v>
      </c>
      <c r="H19" s="3">
        <f t="shared" ref="H19:J19" si="33">H11/H$5*100</f>
        <v>35.830017055144971</v>
      </c>
      <c r="I19" s="3">
        <f t="shared" ref="I19" si="34">I11/I$5*100</f>
        <v>36.109106653196712</v>
      </c>
      <c r="J19" s="3">
        <f t="shared" si="33"/>
        <v>35.521803037726606</v>
      </c>
      <c r="K19" s="3">
        <f t="shared" ref="K19:M19" si="35">K11/K$5*100</f>
        <v>35.037381289149323</v>
      </c>
      <c r="L19" s="3">
        <f t="shared" si="35"/>
        <v>34.628519878858171</v>
      </c>
      <c r="M19" s="3">
        <f t="shared" si="35"/>
        <v>34.608378870673953</v>
      </c>
      <c r="N19" s="3">
        <f t="shared" ref="N19:O19" si="36">N11/N$5*100</f>
        <v>36.70654296875</v>
      </c>
      <c r="O19" s="3">
        <f t="shared" si="36"/>
        <v>41.330770184794744</v>
      </c>
    </row>
    <row r="20" spans="1:15" ht="14.25" customHeight="1" x14ac:dyDescent="0.2">
      <c r="A20" s="11" t="s">
        <v>9</v>
      </c>
      <c r="B20" s="3">
        <f t="shared" si="0"/>
        <v>16.806865494094655</v>
      </c>
      <c r="C20" s="3">
        <f t="shared" si="0"/>
        <v>21.280587275693311</v>
      </c>
      <c r="D20" s="3">
        <f t="shared" si="0"/>
        <v>22.458628841607563</v>
      </c>
      <c r="E20" s="3">
        <f t="shared" ref="E20" si="37">E12/E$5*100</f>
        <v>23.489477257298031</v>
      </c>
      <c r="F20" s="3">
        <f t="shared" ref="F20:G20" si="38">F12/F$5*100</f>
        <v>24.446724314817526</v>
      </c>
      <c r="G20" s="3">
        <f t="shared" si="38"/>
        <v>22.040213723284591</v>
      </c>
      <c r="H20" s="3">
        <f t="shared" ref="H20:J20" si="39">H12/H$5*100</f>
        <v>20.729107447413302</v>
      </c>
      <c r="I20" s="3">
        <f t="shared" ref="I20" si="40">I12/I$5*100</f>
        <v>20.204935777168423</v>
      </c>
      <c r="J20" s="3">
        <f t="shared" si="39"/>
        <v>21.411073003429692</v>
      </c>
      <c r="K20" s="3">
        <f t="shared" ref="K20:M20" si="41">K12/K$5*100</f>
        <v>22.361419815450933</v>
      </c>
      <c r="L20" s="3">
        <f t="shared" si="41"/>
        <v>23.10071525227141</v>
      </c>
      <c r="M20" s="3">
        <f t="shared" si="41"/>
        <v>24.219584196972551</v>
      </c>
      <c r="N20" s="3">
        <f t="shared" ref="N20:O20" si="42">N12/N$5*100</f>
        <v>21.697998046875</v>
      </c>
      <c r="O20" s="3">
        <f t="shared" si="42"/>
        <v>14.882797966017611</v>
      </c>
    </row>
    <row r="21" spans="1:15" ht="14.25" customHeight="1" x14ac:dyDescent="0.2">
      <c r="A21" s="12" t="s">
        <v>6</v>
      </c>
      <c r="B21" s="4"/>
      <c r="C21" s="4"/>
      <c r="D21" s="4"/>
      <c r="E21" s="4"/>
      <c r="F21" s="4"/>
      <c r="G21" s="4"/>
      <c r="H21" s="4"/>
      <c r="I21" s="4"/>
      <c r="J21" s="4"/>
      <c r="K21" s="4"/>
      <c r="L21" s="4"/>
      <c r="M21" s="4"/>
      <c r="N21" s="4"/>
      <c r="O21" s="4"/>
    </row>
    <row r="22" spans="1:15" ht="14.25" customHeight="1" x14ac:dyDescent="0.2">
      <c r="A22" s="11" t="s">
        <v>5</v>
      </c>
      <c r="B22" s="3">
        <f t="shared" ref="B22:D27" si="43">B6/(B$5-B$12)*100</f>
        <v>0.18384230415687877</v>
      </c>
      <c r="C22" s="3">
        <f t="shared" si="43"/>
        <v>0.16578592891928298</v>
      </c>
      <c r="D22" s="3">
        <f t="shared" si="43"/>
        <v>0.19308943089430894</v>
      </c>
      <c r="E22" s="3">
        <f t="shared" ref="E22" si="44">E6/(E$5-E$12)*100</f>
        <v>0.18732130533372771</v>
      </c>
      <c r="F22" s="3">
        <f t="shared" ref="F22:G22" si="45">F6/(F$5-F$12)*100</f>
        <v>0.1745877788554801</v>
      </c>
      <c r="G22" s="3">
        <f t="shared" si="45"/>
        <v>0.24348453422310395</v>
      </c>
      <c r="H22" s="3">
        <f t="shared" ref="H22:J22" si="46">H6/(H$5-H$12)*100</f>
        <v>0.17929179740026896</v>
      </c>
      <c r="I22" s="3">
        <f t="shared" ref="I22" si="47">I6/(I$5-I$12)*100</f>
        <v>0.23512389220473867</v>
      </c>
      <c r="J22" s="3">
        <f t="shared" si="46"/>
        <v>0.20484503028143927</v>
      </c>
      <c r="K22" s="3">
        <f t="shared" ref="K22:M22" si="48">K6/(K$5-K$12)*100</f>
        <v>0.2255573870044244</v>
      </c>
      <c r="L22" s="3">
        <f t="shared" si="48"/>
        <v>0.25138260432378079</v>
      </c>
      <c r="M22" s="3">
        <f t="shared" si="48"/>
        <v>0.29009531703273933</v>
      </c>
      <c r="N22" s="3">
        <f t="shared" ref="N22:O22" si="49">N6/(N$5-N$12)*100</f>
        <v>0.24164003429729522</v>
      </c>
      <c r="O22" s="3">
        <f t="shared" si="49"/>
        <v>0.81596969255427654</v>
      </c>
    </row>
    <row r="23" spans="1:15" ht="14.25" customHeight="1" x14ac:dyDescent="0.2">
      <c r="A23" s="11" t="s">
        <v>4</v>
      </c>
      <c r="B23" s="3">
        <f t="shared" si="43"/>
        <v>26.217955265039322</v>
      </c>
      <c r="C23" s="3">
        <f t="shared" si="43"/>
        <v>27.644803647290434</v>
      </c>
      <c r="D23" s="3">
        <f t="shared" si="43"/>
        <v>30.030487804878049</v>
      </c>
      <c r="E23" s="3">
        <f t="shared" ref="E23" si="50">E7/(E$5-E$12)*100</f>
        <v>31.460120279996058</v>
      </c>
      <c r="F23" s="3">
        <f t="shared" ref="F23:G23" si="51">F7/(F$5-F$12)*100</f>
        <v>31.736178467507276</v>
      </c>
      <c r="G23" s="3">
        <f t="shared" si="51"/>
        <v>31.941563711786454</v>
      </c>
      <c r="H23" s="3">
        <f t="shared" ref="H23:J23" si="52">H7/(H$5-H$12)*100</f>
        <v>32.021515015688031</v>
      </c>
      <c r="I23" s="3">
        <f t="shared" ref="I23" si="53">I7/(I$5-I$12)*100</f>
        <v>31.361909929462833</v>
      </c>
      <c r="J23" s="3">
        <f t="shared" si="52"/>
        <v>30.682223013893839</v>
      </c>
      <c r="K23" s="3">
        <f t="shared" ref="K23:M23" si="54">K7/(K$5-K$12)*100</f>
        <v>31.361152077730548</v>
      </c>
      <c r="L23" s="3">
        <f t="shared" si="54"/>
        <v>32.269146975029329</v>
      </c>
      <c r="M23" s="3">
        <f t="shared" si="54"/>
        <v>32.905097389142149</v>
      </c>
      <c r="N23" s="3">
        <f t="shared" ref="N23:O23" si="55">N7/(N$5-N$12)*100</f>
        <v>32.909813703328396</v>
      </c>
      <c r="O23" s="3">
        <f t="shared" si="55"/>
        <v>34.278012530963139</v>
      </c>
    </row>
    <row r="24" spans="1:15" ht="14.25" customHeight="1" x14ac:dyDescent="0.2">
      <c r="A24" s="11" t="s">
        <v>3</v>
      </c>
      <c r="B24" s="3">
        <f t="shared" si="43"/>
        <v>12.041670922275559</v>
      </c>
      <c r="C24" s="3">
        <f t="shared" si="43"/>
        <v>11.439229095430525</v>
      </c>
      <c r="D24" s="3">
        <f t="shared" si="43"/>
        <v>12.042682926829269</v>
      </c>
      <c r="E24" s="3">
        <f t="shared" ref="E24" si="56">E8/(E$5-E$12)*100</f>
        <v>11.978704525288377</v>
      </c>
      <c r="F24" s="3">
        <f t="shared" ref="F24:G24" si="57">F8/(F$5-F$12)*100</f>
        <v>12.599418040737149</v>
      </c>
      <c r="G24" s="3">
        <f t="shared" si="57"/>
        <v>12.778429073856975</v>
      </c>
      <c r="H24" s="3">
        <f t="shared" ref="H24:J24" si="58">H8/(H$5-H$12)*100</f>
        <v>12.155983863738234</v>
      </c>
      <c r="I24" s="3">
        <f t="shared" ref="I24" si="59">I8/(I$5-I$12)*100</f>
        <v>12.380177247241816</v>
      </c>
      <c r="J24" s="3">
        <f t="shared" si="58"/>
        <v>12.344139650872817</v>
      </c>
      <c r="K24" s="3">
        <f t="shared" ref="K24:M24" si="60">K8/(K$5-K$12)*100</f>
        <v>11.65958185130563</v>
      </c>
      <c r="L24" s="3">
        <f t="shared" si="60"/>
        <v>11.312217194570136</v>
      </c>
      <c r="M24" s="3">
        <f t="shared" si="60"/>
        <v>9.8300870285951092</v>
      </c>
      <c r="N24" s="3">
        <f t="shared" ref="N24:O24" si="61">N8/(N$5-N$12)*100</f>
        <v>8.6522721958063755</v>
      </c>
      <c r="O24" s="3">
        <f t="shared" si="61"/>
        <v>8.9902375054640835</v>
      </c>
    </row>
    <row r="25" spans="1:15" ht="14.25" customHeight="1" x14ac:dyDescent="0.2">
      <c r="A25" s="11" t="s">
        <v>2</v>
      </c>
      <c r="B25" s="3">
        <f t="shared" si="43"/>
        <v>9.1921152078439388</v>
      </c>
      <c r="C25" s="3">
        <f t="shared" si="43"/>
        <v>9.5637757745311376</v>
      </c>
      <c r="D25" s="3">
        <f t="shared" si="43"/>
        <v>9.6747967479674788</v>
      </c>
      <c r="E25" s="3">
        <f t="shared" ref="E25" si="62">E9/(E$5-E$12)*100</f>
        <v>9.6223996845114854</v>
      </c>
      <c r="F25" s="3">
        <f t="shared" ref="F25:G25" si="63">F9/(F$5-F$12)*100</f>
        <v>10.038797284190107</v>
      </c>
      <c r="G25" s="3">
        <f t="shared" si="63"/>
        <v>10.109117143114798</v>
      </c>
      <c r="H25" s="3">
        <f t="shared" ref="H25:J25" si="64">H9/(H$5-H$12)*100</f>
        <v>10.443747198565665</v>
      </c>
      <c r="I25" s="3">
        <f t="shared" ref="I25" si="65">I9/(I$5-I$12)*100</f>
        <v>10.770482908301682</v>
      </c>
      <c r="J25" s="3">
        <f t="shared" si="64"/>
        <v>11.569291058069114</v>
      </c>
      <c r="K25" s="3">
        <f t="shared" ref="K25:M25" si="66">K9/(K$5-K$12)*100</f>
        <v>11.62488071484341</v>
      </c>
      <c r="L25" s="3">
        <f t="shared" si="66"/>
        <v>11.13624937154349</v>
      </c>
      <c r="M25" s="3">
        <f t="shared" si="66"/>
        <v>11.305428926647327</v>
      </c>
      <c r="N25" s="3">
        <f t="shared" ref="N25:O25" si="67">N9/(N$5-N$12)*100</f>
        <v>11.318107412892665</v>
      </c>
      <c r="O25" s="3">
        <f t="shared" si="67"/>
        <v>11.671280780999563</v>
      </c>
    </row>
    <row r="26" spans="1:15" ht="14.25" customHeight="1" x14ac:dyDescent="0.2">
      <c r="A26" s="11" t="s">
        <v>1</v>
      </c>
      <c r="B26" s="3">
        <f t="shared" si="43"/>
        <v>0</v>
      </c>
      <c r="C26" s="3">
        <f t="shared" si="43"/>
        <v>0</v>
      </c>
      <c r="D26" s="3">
        <f t="shared" si="43"/>
        <v>0</v>
      </c>
      <c r="E26" s="3">
        <f t="shared" ref="E26" si="68">E10/(E$5-E$12)*100</f>
        <v>0</v>
      </c>
      <c r="F26" s="3">
        <f t="shared" ref="F26:G26" si="69">F10/(F$5-F$12)*100</f>
        <v>0</v>
      </c>
      <c r="G26" s="3">
        <f t="shared" si="69"/>
        <v>0</v>
      </c>
      <c r="H26" s="3">
        <f t="shared" ref="H26:J26" si="70">H10/(H$5-H$12)*100</f>
        <v>0</v>
      </c>
      <c r="I26" s="3">
        <f t="shared" ref="I26" si="71">I10/(I$5-I$12)*100</f>
        <v>0</v>
      </c>
      <c r="J26" s="3">
        <f t="shared" si="70"/>
        <v>0</v>
      </c>
      <c r="K26" s="3">
        <f t="shared" ref="K26:M26" si="72">K10/(K$5-K$12)*100</f>
        <v>0</v>
      </c>
      <c r="L26" s="3">
        <f t="shared" si="72"/>
        <v>0</v>
      </c>
      <c r="M26" s="3">
        <f t="shared" si="72"/>
        <v>0</v>
      </c>
      <c r="N26" s="3">
        <f t="shared" ref="N26:O26" si="73">N10/(N$5-N$12)*100</f>
        <v>0</v>
      </c>
      <c r="O26" s="3">
        <f t="shared" si="73"/>
        <v>0.38612851522657726</v>
      </c>
    </row>
    <row r="27" spans="1:15" ht="14.25" customHeight="1" x14ac:dyDescent="0.2">
      <c r="A27" s="11" t="s">
        <v>0</v>
      </c>
      <c r="B27" s="3">
        <f t="shared" si="43"/>
        <v>52.364416300684304</v>
      </c>
      <c r="C27" s="3">
        <f t="shared" si="43"/>
        <v>51.186405553828621</v>
      </c>
      <c r="D27" s="3">
        <f t="shared" si="43"/>
        <v>48.058943089430898</v>
      </c>
      <c r="E27" s="3">
        <f t="shared" ref="E27" si="74">E11/(E$5-E$12)*100</f>
        <v>46.751454204870349</v>
      </c>
      <c r="F27" s="3">
        <f t="shared" ref="F27:G27" si="75">F11/(F$5-F$12)*100</f>
        <v>45.451018428709986</v>
      </c>
      <c r="G27" s="3">
        <f t="shared" si="75"/>
        <v>44.927405537018664</v>
      </c>
      <c r="H27" s="3">
        <f t="shared" ref="H27:J27" si="76">H11/(H$5-H$12)*100</f>
        <v>45.199462124607798</v>
      </c>
      <c r="I27" s="3">
        <f t="shared" ref="I27" si="77">I11/(I$5-I$12)*100</f>
        <v>45.252306022788929</v>
      </c>
      <c r="J27" s="3">
        <f t="shared" si="76"/>
        <v>45.199501246882797</v>
      </c>
      <c r="K27" s="3">
        <f t="shared" ref="K27:M27" si="78">K11/(K$5-K$12)*100</f>
        <v>45.128827969115989</v>
      </c>
      <c r="L27" s="3">
        <f t="shared" si="78"/>
        <v>45.03100385453326</v>
      </c>
      <c r="M27" s="3">
        <f t="shared" si="78"/>
        <v>45.669291338582681</v>
      </c>
      <c r="N27" s="3">
        <f t="shared" ref="N27:O27" si="79">N11/(N$5-N$12)*100</f>
        <v>46.878166653675265</v>
      </c>
      <c r="O27" s="3">
        <f t="shared" si="79"/>
        <v>48.55748215066297</v>
      </c>
    </row>
    <row r="28" spans="1:15" ht="93" customHeight="1" x14ac:dyDescent="0.2">
      <c r="A28" s="19" t="s">
        <v>15</v>
      </c>
      <c r="B28" s="19"/>
      <c r="C28" s="19"/>
      <c r="D28" s="19"/>
      <c r="E28" s="19"/>
      <c r="F28" s="19"/>
      <c r="G28" s="19"/>
      <c r="H28" s="19"/>
      <c r="I28" s="19"/>
      <c r="J28" s="19"/>
      <c r="K28" s="19"/>
      <c r="L28" s="19"/>
      <c r="M28" s="19"/>
      <c r="N28" s="19"/>
      <c r="O28" s="19"/>
    </row>
    <row r="29" spans="1:15" ht="15" customHeight="1" x14ac:dyDescent="0.2">
      <c r="A29" s="17" t="s">
        <v>50</v>
      </c>
      <c r="B29" s="16"/>
      <c r="C29" s="16"/>
      <c r="D29" s="16"/>
      <c r="E29" s="16"/>
      <c r="F29" s="16"/>
      <c r="G29" s="16"/>
      <c r="H29" s="16"/>
      <c r="I29" s="16"/>
      <c r="J29" s="16"/>
      <c r="K29" s="16"/>
      <c r="L29" s="16"/>
      <c r="M29" s="16"/>
      <c r="N29" s="16"/>
      <c r="O29" s="16"/>
    </row>
    <row r="30" spans="1:15" s="7" customFormat="1" ht="36.75" customHeight="1" x14ac:dyDescent="0.25">
      <c r="A30" s="18" t="s">
        <v>42</v>
      </c>
      <c r="B30" s="18"/>
      <c r="C30" s="18"/>
      <c r="D30" s="18"/>
      <c r="E30" s="18"/>
      <c r="F30" s="18"/>
      <c r="G30" s="18"/>
      <c r="H30" s="18"/>
      <c r="I30" s="18"/>
      <c r="J30" s="18"/>
      <c r="K30" s="18"/>
      <c r="L30" s="18"/>
      <c r="M30" s="18"/>
      <c r="N30" s="18"/>
      <c r="O30" s="18"/>
    </row>
    <row r="31" spans="1:15" s="7" customFormat="1" ht="15" x14ac:dyDescent="0.25">
      <c r="A31" s="15" t="s">
        <v>45</v>
      </c>
      <c r="B31" s="14"/>
      <c r="C31" s="14"/>
      <c r="D31" s="14"/>
      <c r="E31" s="14"/>
      <c r="F31" s="14"/>
      <c r="G31" s="14"/>
      <c r="H31" s="14"/>
      <c r="I31" s="14"/>
      <c r="J31" s="14"/>
      <c r="K31" s="14"/>
      <c r="L31" s="14"/>
      <c r="M31" s="14"/>
      <c r="N31" s="14"/>
      <c r="O31" s="14"/>
    </row>
    <row r="32" spans="1:15" s="7" customFormat="1" x14ac:dyDescent="0.2">
      <c r="A32" s="20" t="s">
        <v>10</v>
      </c>
      <c r="B32" s="20"/>
      <c r="C32" s="20"/>
      <c r="D32" s="20"/>
      <c r="E32" s="20"/>
      <c r="F32" s="20"/>
      <c r="G32" s="20"/>
      <c r="H32" s="20"/>
      <c r="I32" s="20"/>
      <c r="J32" s="20"/>
      <c r="K32" s="20"/>
      <c r="L32" s="20"/>
      <c r="M32" s="20"/>
      <c r="N32" s="20"/>
      <c r="O32" s="20"/>
    </row>
    <row r="33" spans="1:15" s="7" customFormat="1" ht="19.5" customHeight="1" x14ac:dyDescent="0.2">
      <c r="A33" s="9" t="s">
        <v>11</v>
      </c>
      <c r="B33" s="8" t="s">
        <v>29</v>
      </c>
      <c r="C33" s="8" t="s">
        <v>30</v>
      </c>
      <c r="D33" s="8" t="s">
        <v>31</v>
      </c>
      <c r="E33" s="8" t="s">
        <v>32</v>
      </c>
      <c r="F33" s="8" t="s">
        <v>33</v>
      </c>
      <c r="G33" s="8" t="s">
        <v>34</v>
      </c>
      <c r="H33" s="8" t="s">
        <v>35</v>
      </c>
      <c r="I33" s="8" t="s">
        <v>36</v>
      </c>
      <c r="J33" s="8" t="s">
        <v>37</v>
      </c>
      <c r="K33" s="8" t="s">
        <v>38</v>
      </c>
      <c r="L33" s="8" t="s">
        <v>39</v>
      </c>
      <c r="M33" s="8" t="s">
        <v>40</v>
      </c>
      <c r="N33" s="8" t="s">
        <v>41</v>
      </c>
      <c r="O33" s="8" t="s">
        <v>44</v>
      </c>
    </row>
    <row r="34" spans="1:15" ht="14.25" customHeight="1" x14ac:dyDescent="0.2">
      <c r="A34" s="10" t="s">
        <v>12</v>
      </c>
      <c r="B34" s="6">
        <v>15785</v>
      </c>
      <c r="C34" s="6">
        <v>15837</v>
      </c>
      <c r="D34" s="6">
        <v>15992</v>
      </c>
      <c r="E34" s="6">
        <v>16480</v>
      </c>
      <c r="F34" s="6">
        <v>16831</v>
      </c>
      <c r="G34" s="6">
        <v>17026</v>
      </c>
      <c r="H34" s="6">
        <v>17364</v>
      </c>
      <c r="I34" s="6">
        <v>17522</v>
      </c>
      <c r="J34" s="6">
        <v>17909</v>
      </c>
      <c r="K34" s="6">
        <v>18010</v>
      </c>
      <c r="L34" s="6">
        <v>17999</v>
      </c>
      <c r="M34" s="6">
        <v>17509</v>
      </c>
      <c r="N34" s="6">
        <v>17549</v>
      </c>
      <c r="O34" s="6">
        <v>18263</v>
      </c>
    </row>
    <row r="35" spans="1:15" ht="14.25" customHeight="1" x14ac:dyDescent="0.2">
      <c r="A35" s="11" t="s">
        <v>5</v>
      </c>
      <c r="B35" s="4">
        <v>127</v>
      </c>
      <c r="C35" s="4">
        <v>148</v>
      </c>
      <c r="D35" s="4">
        <v>176</v>
      </c>
      <c r="E35" s="4">
        <v>166</v>
      </c>
      <c r="F35" s="4">
        <v>172</v>
      </c>
      <c r="G35" s="4">
        <v>163</v>
      </c>
      <c r="H35" s="4">
        <v>185</v>
      </c>
      <c r="I35" s="13">
        <v>191</v>
      </c>
      <c r="J35" s="5">
        <v>179</v>
      </c>
      <c r="K35" s="5">
        <v>191</v>
      </c>
      <c r="L35" s="5">
        <v>223</v>
      </c>
      <c r="M35" s="4">
        <v>204</v>
      </c>
      <c r="N35" s="5">
        <v>193</v>
      </c>
      <c r="O35" s="4">
        <v>208</v>
      </c>
    </row>
    <row r="36" spans="1:15" ht="14.25" customHeight="1" x14ac:dyDescent="0.2">
      <c r="A36" s="11" t="s">
        <v>4</v>
      </c>
      <c r="B36" s="4">
        <v>4974</v>
      </c>
      <c r="C36" s="4">
        <v>5288</v>
      </c>
      <c r="D36" s="4">
        <v>5530</v>
      </c>
      <c r="E36" s="4">
        <v>5894</v>
      </c>
      <c r="F36" s="4">
        <v>6232</v>
      </c>
      <c r="G36" s="4">
        <v>6477</v>
      </c>
      <c r="H36" s="4">
        <v>6787</v>
      </c>
      <c r="I36" s="13">
        <v>6999</v>
      </c>
      <c r="J36" s="4">
        <v>7402</v>
      </c>
      <c r="K36" s="4">
        <v>7367</v>
      </c>
      <c r="L36" s="4">
        <v>7616</v>
      </c>
      <c r="M36" s="4">
        <v>7733</v>
      </c>
      <c r="N36" s="4">
        <v>7897</v>
      </c>
      <c r="O36" s="4">
        <v>8384</v>
      </c>
    </row>
    <row r="37" spans="1:15" ht="14.25" customHeight="1" x14ac:dyDescent="0.2">
      <c r="A37" s="11" t="s">
        <v>3</v>
      </c>
      <c r="B37" s="4">
        <v>1222</v>
      </c>
      <c r="C37" s="4">
        <v>1246</v>
      </c>
      <c r="D37" s="4">
        <v>1300</v>
      </c>
      <c r="E37" s="4">
        <v>1382</v>
      </c>
      <c r="F37" s="4">
        <v>1469</v>
      </c>
      <c r="G37" s="4">
        <v>1504</v>
      </c>
      <c r="H37" s="4">
        <v>1612</v>
      </c>
      <c r="I37" s="13">
        <v>1701</v>
      </c>
      <c r="J37" s="4">
        <v>1693</v>
      </c>
      <c r="K37" s="4">
        <v>1716</v>
      </c>
      <c r="L37" s="4">
        <v>1671</v>
      </c>
      <c r="M37" s="4">
        <v>1630</v>
      </c>
      <c r="N37" s="4">
        <v>1697</v>
      </c>
      <c r="O37" s="4">
        <v>1778</v>
      </c>
    </row>
    <row r="38" spans="1:15" ht="14.25" customHeight="1" x14ac:dyDescent="0.2">
      <c r="A38" s="11" t="s">
        <v>2</v>
      </c>
      <c r="B38" s="4">
        <v>1582</v>
      </c>
      <c r="C38" s="4">
        <v>1644</v>
      </c>
      <c r="D38" s="4">
        <v>1749</v>
      </c>
      <c r="E38" s="4">
        <v>1844</v>
      </c>
      <c r="F38" s="4">
        <v>1960</v>
      </c>
      <c r="G38" s="5">
        <v>2134</v>
      </c>
      <c r="H38" s="4">
        <v>2217</v>
      </c>
      <c r="I38" s="13">
        <v>2213</v>
      </c>
      <c r="J38" s="4">
        <v>2348</v>
      </c>
      <c r="K38" s="4">
        <v>2550</v>
      </c>
      <c r="L38" s="4">
        <v>2627</v>
      </c>
      <c r="M38" s="4">
        <v>2617</v>
      </c>
      <c r="N38" s="4">
        <v>2706</v>
      </c>
      <c r="O38" s="4">
        <v>2902</v>
      </c>
    </row>
    <row r="39" spans="1:15" ht="14.25" customHeight="1" x14ac:dyDescent="0.2">
      <c r="A39" s="11" t="s">
        <v>1</v>
      </c>
      <c r="B39" s="5">
        <v>58</v>
      </c>
      <c r="C39" s="5">
        <v>65</v>
      </c>
      <c r="D39" s="5">
        <v>74</v>
      </c>
      <c r="E39" s="5">
        <v>74</v>
      </c>
      <c r="F39" s="5">
        <v>67</v>
      </c>
      <c r="G39" s="5">
        <v>53</v>
      </c>
      <c r="H39" s="5">
        <v>56</v>
      </c>
      <c r="I39" s="5">
        <v>63</v>
      </c>
      <c r="J39" s="5">
        <v>58</v>
      </c>
      <c r="K39" s="5">
        <v>57</v>
      </c>
      <c r="L39" s="5">
        <v>57</v>
      </c>
      <c r="M39" s="5">
        <v>52</v>
      </c>
      <c r="N39" s="5">
        <v>48</v>
      </c>
      <c r="O39" s="5">
        <v>38</v>
      </c>
    </row>
    <row r="40" spans="1:15" ht="14.25" customHeight="1" x14ac:dyDescent="0.2">
      <c r="A40" s="11" t="s">
        <v>0</v>
      </c>
      <c r="B40" s="4">
        <v>6564</v>
      </c>
      <c r="C40" s="4">
        <v>6727</v>
      </c>
      <c r="D40" s="4">
        <v>6985</v>
      </c>
      <c r="E40" s="4">
        <v>7201</v>
      </c>
      <c r="F40" s="4">
        <v>7195</v>
      </c>
      <c r="G40" s="4">
        <v>7176</v>
      </c>
      <c r="H40" s="4">
        <v>7152</v>
      </c>
      <c r="I40" s="5">
        <v>7066</v>
      </c>
      <c r="J40" s="5">
        <v>6857</v>
      </c>
      <c r="K40" s="5">
        <v>6941</v>
      </c>
      <c r="L40" s="5">
        <v>6903</v>
      </c>
      <c r="M40" s="4">
        <v>6509</v>
      </c>
      <c r="N40" s="5">
        <v>6486</v>
      </c>
      <c r="O40" s="4">
        <v>6527</v>
      </c>
    </row>
    <row r="41" spans="1:15" ht="14.25" customHeight="1" x14ac:dyDescent="0.2">
      <c r="A41" s="11" t="s">
        <v>9</v>
      </c>
      <c r="B41" s="5">
        <v>2042</v>
      </c>
      <c r="C41" s="5">
        <v>1735</v>
      </c>
      <c r="D41" s="5">
        <v>1381</v>
      </c>
      <c r="E41" s="5">
        <v>1243</v>
      </c>
      <c r="F41" s="5">
        <v>1217</v>
      </c>
      <c r="G41" s="5">
        <v>1132</v>
      </c>
      <c r="H41" s="5">
        <v>1108</v>
      </c>
      <c r="I41" s="13">
        <v>1172</v>
      </c>
      <c r="J41" s="4">
        <v>1358</v>
      </c>
      <c r="K41" s="4">
        <v>1387</v>
      </c>
      <c r="L41" s="4">
        <v>1301</v>
      </c>
      <c r="M41" s="5">
        <v>1177</v>
      </c>
      <c r="N41" s="4">
        <v>1093</v>
      </c>
      <c r="O41" s="5">
        <v>1235</v>
      </c>
    </row>
    <row r="42" spans="1:15" ht="14.25" customHeight="1" x14ac:dyDescent="0.2">
      <c r="A42" s="12" t="s">
        <v>7</v>
      </c>
      <c r="B42" s="4"/>
      <c r="C42" s="4"/>
      <c r="D42" s="4"/>
      <c r="E42" s="4"/>
      <c r="F42" s="4"/>
      <c r="G42" s="4"/>
      <c r="H42" s="4"/>
      <c r="I42" s="4"/>
      <c r="J42" s="4"/>
      <c r="K42" s="4"/>
      <c r="L42" s="4"/>
      <c r="M42" s="4"/>
      <c r="N42" s="4"/>
    </row>
    <row r="43" spans="1:15" ht="14.25" customHeight="1" x14ac:dyDescent="0.2">
      <c r="A43" s="11" t="s">
        <v>5</v>
      </c>
      <c r="B43" s="3">
        <f t="shared" ref="B43:M43" si="80">B35/B$34*100</f>
        <v>0.80456129236617047</v>
      </c>
      <c r="C43" s="3">
        <f t="shared" si="80"/>
        <v>0.93452042684851933</v>
      </c>
      <c r="D43" s="3">
        <f t="shared" si="80"/>
        <v>1.1005502751375689</v>
      </c>
      <c r="E43" s="3">
        <f t="shared" si="80"/>
        <v>1.0072815533980584</v>
      </c>
      <c r="F43" s="3">
        <f t="shared" si="80"/>
        <v>1.0219238310260828</v>
      </c>
      <c r="G43" s="3">
        <f t="shared" si="80"/>
        <v>0.95735933278515217</v>
      </c>
      <c r="H43" s="3">
        <f t="shared" si="80"/>
        <v>1.0654227136604471</v>
      </c>
      <c r="I43" s="3">
        <f t="shared" si="80"/>
        <v>1.0900582125328158</v>
      </c>
      <c r="J43" s="3">
        <f t="shared" si="80"/>
        <v>0.99949745937796641</v>
      </c>
      <c r="K43" s="3">
        <f t="shared" si="80"/>
        <v>1.0605219322598556</v>
      </c>
      <c r="L43" s="3">
        <f t="shared" si="80"/>
        <v>1.2389577198733264</v>
      </c>
      <c r="M43" s="3">
        <f t="shared" si="80"/>
        <v>1.1651150836712547</v>
      </c>
      <c r="N43" s="3">
        <f t="shared" ref="N43:O49" si="81">N35/N$34*100</f>
        <v>1.0997777651148213</v>
      </c>
      <c r="O43" s="3">
        <f t="shared" si="81"/>
        <v>1.1389147456606252</v>
      </c>
    </row>
    <row r="44" spans="1:15" ht="14.25" customHeight="1" x14ac:dyDescent="0.2">
      <c r="A44" s="11" t="s">
        <v>4</v>
      </c>
      <c r="B44" s="3">
        <f t="shared" ref="B44:M44" si="82">B36/B$34*100</f>
        <v>31.510928096293949</v>
      </c>
      <c r="C44" s="3">
        <f t="shared" si="82"/>
        <v>33.39016227820926</v>
      </c>
      <c r="D44" s="3">
        <f t="shared" si="82"/>
        <v>34.579789894947474</v>
      </c>
      <c r="E44" s="3">
        <f t="shared" si="82"/>
        <v>35.764563106796118</v>
      </c>
      <c r="F44" s="3">
        <f t="shared" si="82"/>
        <v>37.026914621828766</v>
      </c>
      <c r="G44" s="3">
        <f t="shared" si="82"/>
        <v>38.041818395395275</v>
      </c>
      <c r="H44" s="3">
        <f t="shared" si="82"/>
        <v>39.086615987099748</v>
      </c>
      <c r="I44" s="3">
        <f t="shared" si="82"/>
        <v>39.944070311608264</v>
      </c>
      <c r="J44" s="3">
        <f t="shared" si="82"/>
        <v>41.331174269920155</v>
      </c>
      <c r="K44" s="3">
        <f t="shared" si="82"/>
        <v>40.905052748473068</v>
      </c>
      <c r="L44" s="3">
        <f t="shared" si="82"/>
        <v>42.31346185899217</v>
      </c>
      <c r="M44" s="3">
        <f t="shared" si="82"/>
        <v>44.165857558969677</v>
      </c>
      <c r="N44" s="3">
        <f t="shared" si="81"/>
        <v>44.999715083480538</v>
      </c>
      <c r="O44" s="3">
        <f t="shared" si="81"/>
        <v>45.907025132782124</v>
      </c>
    </row>
    <row r="45" spans="1:15" ht="14.25" customHeight="1" x14ac:dyDescent="0.2">
      <c r="A45" s="11" t="s">
        <v>3</v>
      </c>
      <c r="B45" s="3">
        <f t="shared" ref="B45:M45" si="83">B37/B$34*100</f>
        <v>7.7415267659170102</v>
      </c>
      <c r="C45" s="3">
        <f t="shared" si="83"/>
        <v>7.8676517017111829</v>
      </c>
      <c r="D45" s="3">
        <f t="shared" si="83"/>
        <v>8.129064532266133</v>
      </c>
      <c r="E45" s="3">
        <f t="shared" si="83"/>
        <v>8.3859223300970864</v>
      </c>
      <c r="F45" s="3">
        <f t="shared" si="83"/>
        <v>8.7279424870774172</v>
      </c>
      <c r="G45" s="3">
        <f t="shared" si="83"/>
        <v>8.8335486902384588</v>
      </c>
      <c r="H45" s="3">
        <f t="shared" si="83"/>
        <v>9.2835752130845428</v>
      </c>
      <c r="I45" s="3">
        <f t="shared" si="83"/>
        <v>9.7077959137084804</v>
      </c>
      <c r="J45" s="3">
        <f t="shared" si="83"/>
        <v>9.4533474789212129</v>
      </c>
      <c r="K45" s="3">
        <f t="shared" si="83"/>
        <v>9.528039977790117</v>
      </c>
      <c r="L45" s="3">
        <f t="shared" si="83"/>
        <v>9.2838491027279293</v>
      </c>
      <c r="M45" s="3">
        <f t="shared" si="83"/>
        <v>9.3094979724713003</v>
      </c>
      <c r="N45" s="3">
        <f t="shared" si="81"/>
        <v>9.6700666704655536</v>
      </c>
      <c r="O45" s="3">
        <f t="shared" si="81"/>
        <v>9.7355308547336143</v>
      </c>
    </row>
    <row r="46" spans="1:15" ht="14.25" customHeight="1" x14ac:dyDescent="0.2">
      <c r="A46" s="11" t="s">
        <v>2</v>
      </c>
      <c r="B46" s="3">
        <f t="shared" ref="B46:M46" si="84">B38/B$34*100</f>
        <v>10.022172949002217</v>
      </c>
      <c r="C46" s="3">
        <f t="shared" si="84"/>
        <v>10.380753930668687</v>
      </c>
      <c r="D46" s="3">
        <f t="shared" si="84"/>
        <v>10.93671835917959</v>
      </c>
      <c r="E46" s="3">
        <f t="shared" si="84"/>
        <v>11.189320388349515</v>
      </c>
      <c r="F46" s="3">
        <f t="shared" si="84"/>
        <v>11.645178539599549</v>
      </c>
      <c r="G46" s="3">
        <f t="shared" si="84"/>
        <v>12.533771878303771</v>
      </c>
      <c r="H46" s="3">
        <f t="shared" si="84"/>
        <v>12.767795438838977</v>
      </c>
      <c r="I46" s="3">
        <f t="shared" si="84"/>
        <v>12.629836776623673</v>
      </c>
      <c r="J46" s="3">
        <f t="shared" si="84"/>
        <v>13.110726450388075</v>
      </c>
      <c r="K46" s="3">
        <f t="shared" si="84"/>
        <v>14.158800666296504</v>
      </c>
      <c r="L46" s="3">
        <f t="shared" si="84"/>
        <v>14.595255291960665</v>
      </c>
      <c r="M46" s="3">
        <f t="shared" si="84"/>
        <v>14.9465988919984</v>
      </c>
      <c r="N46" s="3">
        <f t="shared" si="81"/>
        <v>15.419682033164284</v>
      </c>
      <c r="O46" s="3">
        <f t="shared" si="81"/>
        <v>15.890050922630456</v>
      </c>
    </row>
    <row r="47" spans="1:15" ht="14.25" customHeight="1" x14ac:dyDescent="0.2">
      <c r="A47" s="11" t="s">
        <v>1</v>
      </c>
      <c r="B47" s="3">
        <f t="shared" ref="B47:M47" si="85">B39/B$34*100</f>
        <v>0.36743744060817229</v>
      </c>
      <c r="C47" s="3">
        <f t="shared" si="85"/>
        <v>0.41043126854833617</v>
      </c>
      <c r="D47" s="3">
        <f t="shared" si="85"/>
        <v>0.4627313656828414</v>
      </c>
      <c r="E47" s="3">
        <f t="shared" si="85"/>
        <v>0.4490291262135922</v>
      </c>
      <c r="F47" s="3">
        <f t="shared" si="85"/>
        <v>0.39807498069039271</v>
      </c>
      <c r="G47" s="3">
        <f t="shared" si="85"/>
        <v>0.31128861740866909</v>
      </c>
      <c r="H47" s="3">
        <f t="shared" si="85"/>
        <v>0.322506334945865</v>
      </c>
      <c r="I47" s="3">
        <f t="shared" si="85"/>
        <v>0.35954799680401778</v>
      </c>
      <c r="J47" s="3">
        <f t="shared" si="85"/>
        <v>0.32385951197721818</v>
      </c>
      <c r="K47" s="3">
        <f t="shared" si="85"/>
        <v>0.31649083842309828</v>
      </c>
      <c r="L47" s="3">
        <f t="shared" si="85"/>
        <v>0.31668426023667978</v>
      </c>
      <c r="M47" s="3">
        <f t="shared" si="85"/>
        <v>0.29699011936718261</v>
      </c>
      <c r="N47" s="3">
        <f t="shared" si="81"/>
        <v>0.27351985868140632</v>
      </c>
      <c r="O47" s="3">
        <f t="shared" si="81"/>
        <v>0.2080709631495373</v>
      </c>
    </row>
    <row r="48" spans="1:15" ht="14.25" customHeight="1" x14ac:dyDescent="0.2">
      <c r="A48" s="11" t="s">
        <v>0</v>
      </c>
      <c r="B48" s="3">
        <f t="shared" ref="B48:M48" si="86">B40/B$34*100</f>
        <v>41.583782071586953</v>
      </c>
      <c r="C48" s="3">
        <f t="shared" si="86"/>
        <v>42.476479131148572</v>
      </c>
      <c r="D48" s="3">
        <f t="shared" si="86"/>
        <v>43.67808904452226</v>
      </c>
      <c r="E48" s="3">
        <f t="shared" si="86"/>
        <v>43.695388349514566</v>
      </c>
      <c r="F48" s="3">
        <f t="shared" si="86"/>
        <v>42.748499792050382</v>
      </c>
      <c r="G48" s="3">
        <f t="shared" si="86"/>
        <v>42.14730412310584</v>
      </c>
      <c r="H48" s="3">
        <f t="shared" si="86"/>
        <v>41.188666205943328</v>
      </c>
      <c r="I48" s="3">
        <f t="shared" si="86"/>
        <v>40.326446752653808</v>
      </c>
      <c r="J48" s="3">
        <f t="shared" si="86"/>
        <v>38.288011614272158</v>
      </c>
      <c r="K48" s="3">
        <f t="shared" si="86"/>
        <v>38.539700166574129</v>
      </c>
      <c r="L48" s="3">
        <f t="shared" si="86"/>
        <v>38.352130673926325</v>
      </c>
      <c r="M48" s="3">
        <f t="shared" si="86"/>
        <v>37.175167056942144</v>
      </c>
      <c r="N48" s="3">
        <f t="shared" si="81"/>
        <v>36.959370904325034</v>
      </c>
      <c r="O48" s="3">
        <f t="shared" si="81"/>
        <v>35.73892569676395</v>
      </c>
    </row>
    <row r="49" spans="1:15" ht="14.25" customHeight="1" x14ac:dyDescent="0.2">
      <c r="A49" s="11" t="s">
        <v>9</v>
      </c>
      <c r="B49" s="3">
        <f t="shared" ref="B49:M49" si="87">B41/B$34*100</f>
        <v>12.936331960722205</v>
      </c>
      <c r="C49" s="3">
        <f t="shared" si="87"/>
        <v>10.955357706636358</v>
      </c>
      <c r="D49" s="3">
        <f t="shared" si="87"/>
        <v>8.6355677838919451</v>
      </c>
      <c r="E49" s="3">
        <f t="shared" si="87"/>
        <v>7.5424757281553401</v>
      </c>
      <c r="F49" s="3">
        <f t="shared" si="87"/>
        <v>7.2307052462717607</v>
      </c>
      <c r="G49" s="3">
        <f t="shared" si="87"/>
        <v>6.6486549982379888</v>
      </c>
      <c r="H49" s="3">
        <f t="shared" si="87"/>
        <v>6.3810181985717573</v>
      </c>
      <c r="I49" s="3">
        <f t="shared" si="87"/>
        <v>6.6887341627668073</v>
      </c>
      <c r="J49" s="3">
        <f t="shared" si="87"/>
        <v>7.5827796080183152</v>
      </c>
      <c r="K49" s="3">
        <f t="shared" si="87"/>
        <v>7.7012770682953908</v>
      </c>
      <c r="L49" s="3">
        <f t="shared" si="87"/>
        <v>7.2281793432968495</v>
      </c>
      <c r="M49" s="3">
        <f t="shared" si="87"/>
        <v>6.7222571249071912</v>
      </c>
      <c r="N49" s="3">
        <f t="shared" si="81"/>
        <v>6.2282751153911899</v>
      </c>
      <c r="O49" s="3">
        <f t="shared" si="81"/>
        <v>6.7623063023599634</v>
      </c>
    </row>
    <row r="50" spans="1:15" ht="14.25" customHeight="1" x14ac:dyDescent="0.2">
      <c r="A50" s="12" t="s">
        <v>6</v>
      </c>
      <c r="B50" s="4"/>
      <c r="C50" s="4"/>
      <c r="D50" s="4"/>
      <c r="E50" s="4"/>
      <c r="F50" s="4"/>
      <c r="G50" s="4"/>
      <c r="H50" s="4"/>
      <c r="I50" s="4"/>
      <c r="J50" s="4"/>
      <c r="K50" s="4"/>
      <c r="L50" s="4"/>
      <c r="M50" s="4"/>
      <c r="N50" s="4"/>
      <c r="O50" s="4"/>
    </row>
    <row r="51" spans="1:15" ht="14.25" customHeight="1" x14ac:dyDescent="0.2">
      <c r="A51" s="11" t="s">
        <v>5</v>
      </c>
      <c r="B51" s="3">
        <f t="shared" ref="B51:M51" si="88">B35/(B$34-B$41)*100</f>
        <v>0.92410681801644479</v>
      </c>
      <c r="C51" s="3">
        <f t="shared" si="88"/>
        <v>1.0494965253155579</v>
      </c>
      <c r="D51" s="3">
        <f t="shared" si="88"/>
        <v>1.204571897885155</v>
      </c>
      <c r="E51" s="3">
        <f t="shared" si="88"/>
        <v>1.0894533044562578</v>
      </c>
      <c r="F51" s="3">
        <f t="shared" si="88"/>
        <v>1.1015755091584474</v>
      </c>
      <c r="G51" s="3">
        <f t="shared" si="88"/>
        <v>1.0255442305272431</v>
      </c>
      <c r="H51" s="3">
        <f t="shared" si="88"/>
        <v>1.1380413385826773</v>
      </c>
      <c r="I51" s="3">
        <f t="shared" si="88"/>
        <v>1.1681957186544343</v>
      </c>
      <c r="J51" s="3">
        <f t="shared" si="88"/>
        <v>1.081505649205486</v>
      </c>
      <c r="K51" s="3">
        <f t="shared" si="88"/>
        <v>1.1490104072670397</v>
      </c>
      <c r="L51" s="3">
        <f t="shared" si="88"/>
        <v>1.3354892801533118</v>
      </c>
      <c r="M51" s="3">
        <f t="shared" si="88"/>
        <v>1.2490815576781777</v>
      </c>
      <c r="N51" s="3">
        <f t="shared" ref="N51:O56" si="89">N35/(N$34-N$41)*100</f>
        <v>1.1728245017015071</v>
      </c>
      <c r="O51" s="3">
        <f t="shared" si="89"/>
        <v>1.221517500587268</v>
      </c>
    </row>
    <row r="52" spans="1:15" ht="14.25" customHeight="1" x14ac:dyDescent="0.2">
      <c r="A52" s="11" t="s">
        <v>4</v>
      </c>
      <c r="B52" s="3">
        <f t="shared" ref="B52:M52" si="90">B36/(B$34-B$41)*100</f>
        <v>36.192970967037766</v>
      </c>
      <c r="C52" s="3">
        <f t="shared" si="90"/>
        <v>37.49822720181534</v>
      </c>
      <c r="D52" s="3">
        <f t="shared" si="90"/>
        <v>37.848196564232431</v>
      </c>
      <c r="E52" s="3">
        <f t="shared" si="90"/>
        <v>38.682155279910745</v>
      </c>
      <c r="F52" s="3">
        <f t="shared" si="90"/>
        <v>39.912898680671191</v>
      </c>
      <c r="G52" s="3">
        <f t="shared" si="90"/>
        <v>40.751226878067193</v>
      </c>
      <c r="H52" s="3">
        <f t="shared" si="90"/>
        <v>41.750738188976378</v>
      </c>
      <c r="I52" s="3">
        <f t="shared" si="90"/>
        <v>42.807339449541281</v>
      </c>
      <c r="J52" s="3">
        <f t="shared" si="90"/>
        <v>44.722373270497251</v>
      </c>
      <c r="K52" s="3">
        <f t="shared" si="90"/>
        <v>44.318113457258015</v>
      </c>
      <c r="L52" s="3">
        <f t="shared" si="90"/>
        <v>45.610252724877235</v>
      </c>
      <c r="M52" s="3">
        <f t="shared" si="90"/>
        <v>47.34876316433995</v>
      </c>
      <c r="N52" s="3">
        <f t="shared" si="89"/>
        <v>47.988575595527465</v>
      </c>
      <c r="O52" s="3">
        <f t="shared" si="89"/>
        <v>49.236551562132959</v>
      </c>
    </row>
    <row r="53" spans="1:15" ht="14.25" customHeight="1" x14ac:dyDescent="0.2">
      <c r="A53" s="11" t="s">
        <v>3</v>
      </c>
      <c r="B53" s="3">
        <f t="shared" ref="B53:M53" si="91">B37/(B$34-B$41)*100</f>
        <v>8.8917994615440588</v>
      </c>
      <c r="C53" s="3">
        <f t="shared" si="91"/>
        <v>8.8356261523188202</v>
      </c>
      <c r="D53" s="3">
        <f t="shared" si="91"/>
        <v>8.8974060639244392</v>
      </c>
      <c r="E53" s="3">
        <f t="shared" si="91"/>
        <v>9.0700269081840261</v>
      </c>
      <c r="F53" s="3">
        <f t="shared" si="91"/>
        <v>9.408223389266043</v>
      </c>
      <c r="G53" s="3">
        <f t="shared" si="91"/>
        <v>9.4626903233924757</v>
      </c>
      <c r="H53" s="3">
        <f t="shared" si="91"/>
        <v>9.9163385826771666</v>
      </c>
      <c r="I53" s="3">
        <f t="shared" si="91"/>
        <v>10.403669724770642</v>
      </c>
      <c r="J53" s="3">
        <f t="shared" si="91"/>
        <v>10.228989184943508</v>
      </c>
      <c r="K53" s="3">
        <f t="shared" si="91"/>
        <v>10.32304638151958</v>
      </c>
      <c r="L53" s="3">
        <f t="shared" si="91"/>
        <v>10.007186489399929</v>
      </c>
      <c r="M53" s="3">
        <f t="shared" si="91"/>
        <v>9.980406563801127</v>
      </c>
      <c r="N53" s="3">
        <f t="shared" si="89"/>
        <v>10.312348079727759</v>
      </c>
      <c r="O53" s="3">
        <f t="shared" si="89"/>
        <v>10.441625557904628</v>
      </c>
    </row>
    <row r="54" spans="1:15" ht="14.25" customHeight="1" x14ac:dyDescent="0.2">
      <c r="A54" s="11" t="s">
        <v>2</v>
      </c>
      <c r="B54" s="3">
        <f t="shared" ref="B54:M54" si="92">B38/(B$34-B$41)*100</f>
        <v>11.511314851196973</v>
      </c>
      <c r="C54" s="3">
        <f t="shared" si="92"/>
        <v>11.657920862289037</v>
      </c>
      <c r="D54" s="3">
        <f t="shared" si="92"/>
        <v>11.970433235233727</v>
      </c>
      <c r="E54" s="3">
        <f t="shared" si="92"/>
        <v>12.102119839863491</v>
      </c>
      <c r="F54" s="3">
        <f t="shared" si="92"/>
        <v>12.55283719738696</v>
      </c>
      <c r="G54" s="3">
        <f t="shared" si="92"/>
        <v>13.426450232792247</v>
      </c>
      <c r="H54" s="3">
        <f t="shared" si="92"/>
        <v>13.638041338582676</v>
      </c>
      <c r="I54" s="3">
        <f t="shared" si="92"/>
        <v>13.535168195718656</v>
      </c>
      <c r="J54" s="3">
        <f t="shared" si="92"/>
        <v>14.186453990695428</v>
      </c>
      <c r="K54" s="3">
        <f t="shared" si="92"/>
        <v>15.340191301209169</v>
      </c>
      <c r="L54" s="3">
        <f t="shared" si="92"/>
        <v>15.732423044676008</v>
      </c>
      <c r="M54" s="3">
        <f t="shared" si="92"/>
        <v>16.023757041391136</v>
      </c>
      <c r="N54" s="3">
        <f t="shared" si="89"/>
        <v>16.443850267379677</v>
      </c>
      <c r="O54" s="3">
        <f t="shared" si="89"/>
        <v>17.042518205308905</v>
      </c>
    </row>
    <row r="55" spans="1:15" ht="14.25" customHeight="1" x14ac:dyDescent="0.2">
      <c r="A55" s="11" t="s">
        <v>1</v>
      </c>
      <c r="B55" s="3">
        <f t="shared" ref="B55:M55" si="93">B39/(B$34-B$41)*100</f>
        <v>0.42203303499963624</v>
      </c>
      <c r="C55" s="3">
        <f t="shared" si="93"/>
        <v>0.46092752801021131</v>
      </c>
      <c r="D55" s="3">
        <f t="shared" si="93"/>
        <v>0.506467729792622</v>
      </c>
      <c r="E55" s="3">
        <f t="shared" si="93"/>
        <v>0.48565990680580162</v>
      </c>
      <c r="F55" s="3">
        <f t="shared" si="93"/>
        <v>0.42910208786986037</v>
      </c>
      <c r="G55" s="3">
        <f t="shared" si="93"/>
        <v>0.33345916698125078</v>
      </c>
      <c r="H55" s="3">
        <f t="shared" si="93"/>
        <v>0.34448818897637795</v>
      </c>
      <c r="I55" s="3">
        <f t="shared" si="93"/>
        <v>0.38532110091743121</v>
      </c>
      <c r="J55" s="3">
        <f t="shared" si="93"/>
        <v>0.3504319980665821</v>
      </c>
      <c r="K55" s="3">
        <f t="shared" si="93"/>
        <v>0.34289839379173437</v>
      </c>
      <c r="L55" s="3">
        <f t="shared" si="93"/>
        <v>0.34135824649658641</v>
      </c>
      <c r="M55" s="3">
        <f t="shared" si="93"/>
        <v>0.31839333823169236</v>
      </c>
      <c r="N55" s="3">
        <f t="shared" si="89"/>
        <v>0.29168692270296548</v>
      </c>
      <c r="O55" s="3">
        <f t="shared" si="89"/>
        <v>0.2231618510688278</v>
      </c>
    </row>
    <row r="56" spans="1:15" ht="14.25" customHeight="1" x14ac:dyDescent="0.2">
      <c r="A56" s="11" t="s">
        <v>0</v>
      </c>
      <c r="B56" s="3">
        <f t="shared" ref="B56:M56" si="94">B40/(B$34-B$41)*100</f>
        <v>47.762497271338134</v>
      </c>
      <c r="C56" s="3">
        <f t="shared" si="94"/>
        <v>47.702453552687565</v>
      </c>
      <c r="D56" s="3">
        <f t="shared" si="94"/>
        <v>47.806447197317091</v>
      </c>
      <c r="E56" s="3">
        <f t="shared" si="94"/>
        <v>47.259959309575379</v>
      </c>
      <c r="F56" s="3">
        <f t="shared" si="94"/>
        <v>46.080440630203661</v>
      </c>
      <c r="G56" s="3">
        <f t="shared" si="94"/>
        <v>45.149112872782183</v>
      </c>
      <c r="H56" s="3">
        <f t="shared" si="94"/>
        <v>43.996062992125985</v>
      </c>
      <c r="I56" s="3">
        <f t="shared" si="94"/>
        <v>43.217125382262999</v>
      </c>
      <c r="J56" s="3">
        <f t="shared" si="94"/>
        <v>41.429520874871614</v>
      </c>
      <c r="K56" s="3">
        <f t="shared" si="94"/>
        <v>41.755399145761899</v>
      </c>
      <c r="L56" s="3">
        <f t="shared" si="94"/>
        <v>41.340280273086599</v>
      </c>
      <c r="M56" s="3">
        <f t="shared" si="94"/>
        <v>39.854273818270883</v>
      </c>
      <c r="N56" s="3">
        <f t="shared" si="89"/>
        <v>39.414195430238216</v>
      </c>
      <c r="O56" s="3">
        <f t="shared" si="89"/>
        <v>38.33098426121682</v>
      </c>
    </row>
    <row r="57" spans="1:15" ht="93" customHeight="1" x14ac:dyDescent="0.2">
      <c r="A57" s="19" t="s">
        <v>15</v>
      </c>
      <c r="B57" s="19"/>
      <c r="C57" s="19"/>
      <c r="D57" s="19"/>
      <c r="E57" s="19"/>
      <c r="F57" s="19"/>
      <c r="G57" s="19"/>
      <c r="H57" s="19"/>
      <c r="I57" s="19"/>
      <c r="J57" s="19"/>
      <c r="K57" s="19"/>
      <c r="L57" s="19"/>
      <c r="M57" s="19"/>
      <c r="N57" s="19"/>
      <c r="O57" s="19"/>
    </row>
    <row r="58" spans="1:15" ht="15" customHeight="1" x14ac:dyDescent="0.2">
      <c r="A58" s="17" t="s">
        <v>50</v>
      </c>
      <c r="B58" s="16"/>
      <c r="C58" s="16"/>
      <c r="D58" s="16"/>
      <c r="E58" s="16"/>
      <c r="F58" s="16"/>
      <c r="G58" s="16"/>
      <c r="H58" s="16"/>
      <c r="I58" s="16"/>
      <c r="J58" s="16"/>
      <c r="K58" s="16"/>
      <c r="L58" s="16"/>
      <c r="M58" s="16"/>
      <c r="N58" s="16"/>
      <c r="O58" s="16"/>
    </row>
    <row r="59" spans="1:15" s="7" customFormat="1" ht="36.75" customHeight="1" x14ac:dyDescent="0.25">
      <c r="A59" s="18" t="s">
        <v>42</v>
      </c>
      <c r="B59" s="18"/>
      <c r="C59" s="18"/>
      <c r="D59" s="18"/>
      <c r="E59" s="18"/>
      <c r="F59" s="18"/>
      <c r="G59" s="18"/>
      <c r="H59" s="18"/>
      <c r="I59" s="18"/>
      <c r="J59" s="18"/>
      <c r="K59" s="18"/>
      <c r="L59" s="18"/>
      <c r="M59" s="18"/>
      <c r="N59" s="18"/>
      <c r="O59" s="18"/>
    </row>
    <row r="60" spans="1:15" s="7" customFormat="1" ht="15" x14ac:dyDescent="0.25">
      <c r="A60" s="15" t="s">
        <v>46</v>
      </c>
      <c r="B60" s="14"/>
      <c r="C60" s="14"/>
      <c r="D60" s="14"/>
      <c r="E60" s="14"/>
      <c r="F60" s="14"/>
      <c r="G60" s="14"/>
      <c r="H60" s="14"/>
      <c r="I60" s="14"/>
      <c r="J60" s="14"/>
      <c r="K60" s="14"/>
      <c r="L60" s="14"/>
      <c r="M60" s="14"/>
      <c r="N60" s="14"/>
      <c r="O60" s="14"/>
    </row>
    <row r="61" spans="1:15" s="7" customFormat="1" x14ac:dyDescent="0.2">
      <c r="A61" s="20" t="s">
        <v>10</v>
      </c>
      <c r="B61" s="20"/>
      <c r="C61" s="20"/>
      <c r="D61" s="20"/>
      <c r="E61" s="20"/>
      <c r="F61" s="20"/>
      <c r="G61" s="20"/>
      <c r="H61" s="20"/>
      <c r="I61" s="20"/>
      <c r="J61" s="20"/>
      <c r="K61" s="20"/>
      <c r="L61" s="20"/>
      <c r="M61" s="20"/>
      <c r="N61" s="20"/>
      <c r="O61" s="20"/>
    </row>
    <row r="62" spans="1:15" s="7" customFormat="1" ht="19.5" customHeight="1" x14ac:dyDescent="0.2">
      <c r="A62" s="9" t="s">
        <v>11</v>
      </c>
      <c r="B62" s="8" t="s">
        <v>16</v>
      </c>
      <c r="C62" s="8" t="s">
        <v>17</v>
      </c>
      <c r="D62" s="8" t="s">
        <v>18</v>
      </c>
      <c r="E62" s="8" t="s">
        <v>19</v>
      </c>
      <c r="F62" s="8" t="s">
        <v>20</v>
      </c>
      <c r="G62" s="8" t="s">
        <v>21</v>
      </c>
      <c r="H62" s="8" t="s">
        <v>22</v>
      </c>
      <c r="I62" s="8" t="s">
        <v>23</v>
      </c>
      <c r="J62" s="8" t="s">
        <v>24</v>
      </c>
      <c r="K62" s="8" t="s">
        <v>25</v>
      </c>
      <c r="L62" s="8" t="s">
        <v>26</v>
      </c>
      <c r="M62" s="8" t="s">
        <v>27</v>
      </c>
      <c r="N62" s="8" t="s">
        <v>28</v>
      </c>
      <c r="O62" s="8" t="s">
        <v>8</v>
      </c>
    </row>
    <row r="63" spans="1:15" ht="14.25" customHeight="1" x14ac:dyDescent="0.2">
      <c r="A63" s="10" t="s">
        <v>13</v>
      </c>
      <c r="B63" s="6">
        <v>6062</v>
      </c>
      <c r="C63" s="6">
        <v>6368</v>
      </c>
      <c r="D63" s="6">
        <v>6449</v>
      </c>
      <c r="E63" s="6">
        <v>6667</v>
      </c>
      <c r="F63" s="6">
        <v>7209</v>
      </c>
      <c r="G63" s="6">
        <v>7765</v>
      </c>
      <c r="H63" s="6">
        <v>8272</v>
      </c>
      <c r="I63" s="6">
        <v>7827</v>
      </c>
      <c r="J63" s="6">
        <v>7724</v>
      </c>
      <c r="K63" s="6">
        <v>7675</v>
      </c>
      <c r="L63" s="6">
        <v>7828</v>
      </c>
      <c r="M63" s="6">
        <v>8070</v>
      </c>
      <c r="N63" s="6">
        <v>8297</v>
      </c>
      <c r="O63" s="6">
        <v>8237</v>
      </c>
    </row>
    <row r="64" spans="1:15" ht="14.25" customHeight="1" x14ac:dyDescent="0.2">
      <c r="A64" s="11" t="s">
        <v>5</v>
      </c>
      <c r="B64" s="4">
        <v>16</v>
      </c>
      <c r="C64" s="4">
        <v>18</v>
      </c>
      <c r="D64" s="4">
        <v>19</v>
      </c>
      <c r="E64" s="4">
        <v>15</v>
      </c>
      <c r="F64" s="4">
        <v>15</v>
      </c>
      <c r="G64" s="4">
        <v>19</v>
      </c>
      <c r="H64" s="4">
        <v>19</v>
      </c>
      <c r="I64" s="13">
        <v>16</v>
      </c>
      <c r="J64" s="5">
        <v>17</v>
      </c>
      <c r="K64" s="5">
        <v>19</v>
      </c>
      <c r="L64" s="5">
        <v>19</v>
      </c>
      <c r="M64" s="4">
        <v>12</v>
      </c>
      <c r="N64" s="5">
        <v>17</v>
      </c>
      <c r="O64" s="4">
        <v>25</v>
      </c>
    </row>
    <row r="65" spans="1:15" ht="14.25" customHeight="1" x14ac:dyDescent="0.2">
      <c r="A65" s="11" t="s">
        <v>4</v>
      </c>
      <c r="B65" s="4">
        <v>1128</v>
      </c>
      <c r="C65" s="4">
        <v>1144</v>
      </c>
      <c r="D65" s="4">
        <v>1146</v>
      </c>
      <c r="E65" s="4">
        <v>1233</v>
      </c>
      <c r="F65" s="4">
        <v>1326</v>
      </c>
      <c r="G65" s="4">
        <v>1410</v>
      </c>
      <c r="H65" s="4">
        <v>1463</v>
      </c>
      <c r="I65" s="13">
        <v>1445</v>
      </c>
      <c r="J65" s="4">
        <v>1467</v>
      </c>
      <c r="K65" s="4">
        <v>1529</v>
      </c>
      <c r="L65" s="4">
        <v>1618</v>
      </c>
      <c r="M65" s="4">
        <v>1594</v>
      </c>
      <c r="N65" s="4">
        <v>1782</v>
      </c>
      <c r="O65" s="4">
        <v>2027</v>
      </c>
    </row>
    <row r="66" spans="1:15" ht="14.25" customHeight="1" x14ac:dyDescent="0.2">
      <c r="A66" s="11" t="s">
        <v>3</v>
      </c>
      <c r="B66" s="4">
        <v>275</v>
      </c>
      <c r="C66" s="4">
        <v>299</v>
      </c>
      <c r="D66" s="4">
        <v>317</v>
      </c>
      <c r="E66" s="4">
        <v>354</v>
      </c>
      <c r="F66" s="4">
        <v>359</v>
      </c>
      <c r="G66" s="4">
        <v>389</v>
      </c>
      <c r="H66" s="4">
        <v>492</v>
      </c>
      <c r="I66" s="13">
        <v>456</v>
      </c>
      <c r="J66" s="4">
        <v>452</v>
      </c>
      <c r="K66" s="4">
        <v>436</v>
      </c>
      <c r="L66" s="4">
        <v>437</v>
      </c>
      <c r="M66" s="4">
        <v>425</v>
      </c>
      <c r="N66" s="4">
        <v>446</v>
      </c>
      <c r="O66" s="4">
        <v>460</v>
      </c>
    </row>
    <row r="67" spans="1:15" ht="14.25" customHeight="1" x14ac:dyDescent="0.2">
      <c r="A67" s="11" t="s">
        <v>2</v>
      </c>
      <c r="B67" s="4">
        <v>277</v>
      </c>
      <c r="C67" s="4">
        <v>278</v>
      </c>
      <c r="D67" s="4">
        <v>295</v>
      </c>
      <c r="E67" s="4">
        <v>307</v>
      </c>
      <c r="F67" s="4">
        <v>327</v>
      </c>
      <c r="G67" s="5">
        <v>351</v>
      </c>
      <c r="H67" s="4">
        <v>387</v>
      </c>
      <c r="I67" s="13">
        <v>358</v>
      </c>
      <c r="J67" s="4">
        <v>377</v>
      </c>
      <c r="K67" s="4">
        <v>417</v>
      </c>
      <c r="L67" s="4">
        <v>431</v>
      </c>
      <c r="M67" s="4">
        <v>489</v>
      </c>
      <c r="N67" s="4">
        <v>470</v>
      </c>
      <c r="O67" s="4">
        <v>552</v>
      </c>
    </row>
    <row r="68" spans="1:15" ht="14.25" customHeight="1" x14ac:dyDescent="0.2">
      <c r="A68" s="11" t="s">
        <v>1</v>
      </c>
      <c r="B68" s="5"/>
      <c r="C68" s="5"/>
      <c r="D68" s="5"/>
      <c r="E68" s="5"/>
      <c r="F68" s="5"/>
      <c r="G68" s="5"/>
      <c r="H68" s="5"/>
      <c r="I68" s="5"/>
      <c r="J68" s="5"/>
      <c r="K68" s="5"/>
      <c r="L68" s="5"/>
      <c r="M68" s="5"/>
      <c r="N68" s="5"/>
      <c r="O68" s="5">
        <v>4</v>
      </c>
    </row>
    <row r="69" spans="1:15" ht="14.25" customHeight="1" x14ac:dyDescent="0.2">
      <c r="A69" s="11" t="s">
        <v>0</v>
      </c>
      <c r="B69" s="4">
        <v>4116</v>
      </c>
      <c r="C69" s="4">
        <v>4332</v>
      </c>
      <c r="D69" s="4">
        <v>4289</v>
      </c>
      <c r="E69" s="4">
        <v>4323</v>
      </c>
      <c r="F69" s="4">
        <v>4453</v>
      </c>
      <c r="G69" s="4">
        <v>4861</v>
      </c>
      <c r="H69" s="4">
        <v>5006</v>
      </c>
      <c r="I69" s="5">
        <v>4715</v>
      </c>
      <c r="J69" s="5">
        <v>4499</v>
      </c>
      <c r="K69" s="5">
        <v>4292</v>
      </c>
      <c r="L69" s="5">
        <v>4280</v>
      </c>
      <c r="M69" s="4">
        <v>4422</v>
      </c>
      <c r="N69" s="5">
        <v>4555</v>
      </c>
      <c r="O69" s="4">
        <v>4383</v>
      </c>
    </row>
    <row r="70" spans="1:15" ht="14.25" customHeight="1" x14ac:dyDescent="0.2">
      <c r="A70" s="11" t="s">
        <v>9</v>
      </c>
      <c r="B70" s="5">
        <v>250</v>
      </c>
      <c r="C70" s="5">
        <v>297</v>
      </c>
      <c r="D70" s="5">
        <v>383</v>
      </c>
      <c r="E70" s="5">
        <v>435</v>
      </c>
      <c r="F70" s="5">
        <v>729</v>
      </c>
      <c r="G70" s="5">
        <v>735</v>
      </c>
      <c r="H70" s="5">
        <v>905</v>
      </c>
      <c r="I70" s="13">
        <v>837</v>
      </c>
      <c r="J70" s="4">
        <v>912</v>
      </c>
      <c r="K70" s="4">
        <v>982</v>
      </c>
      <c r="L70" s="4">
        <v>1043</v>
      </c>
      <c r="M70" s="5">
        <v>1128</v>
      </c>
      <c r="N70" s="4">
        <v>1027</v>
      </c>
      <c r="O70" s="5">
        <v>994</v>
      </c>
    </row>
    <row r="71" spans="1:15" ht="14.25" customHeight="1" x14ac:dyDescent="0.2">
      <c r="A71" s="12" t="s">
        <v>7</v>
      </c>
      <c r="B71" s="4"/>
      <c r="C71" s="4"/>
      <c r="D71" s="4"/>
      <c r="E71" s="4"/>
      <c r="F71" s="4"/>
      <c r="G71" s="4"/>
      <c r="H71" s="4"/>
      <c r="I71" s="4"/>
      <c r="J71" s="4"/>
      <c r="K71" s="4"/>
      <c r="L71" s="4"/>
      <c r="M71" s="4"/>
      <c r="N71" s="4"/>
    </row>
    <row r="72" spans="1:15" ht="14.25" customHeight="1" x14ac:dyDescent="0.2">
      <c r="A72" s="11" t="s">
        <v>5</v>
      </c>
      <c r="B72" s="3">
        <f t="shared" ref="B72:E78" si="95">B64/B$63*100</f>
        <v>0.26393929396238863</v>
      </c>
      <c r="C72" s="3">
        <f t="shared" si="95"/>
        <v>0.2826633165829146</v>
      </c>
      <c r="D72" s="3">
        <f t="shared" si="95"/>
        <v>0.29461932082493414</v>
      </c>
      <c r="E72" s="3">
        <f t="shared" si="95"/>
        <v>0.22498875056247186</v>
      </c>
      <c r="F72" s="3">
        <f t="shared" ref="F72:G72" si="96">F64/F$63*100</f>
        <v>0.20807324178110698</v>
      </c>
      <c r="G72" s="3">
        <f t="shared" si="96"/>
        <v>0.2446877012234385</v>
      </c>
      <c r="H72" s="3">
        <f t="shared" ref="H72:J72" si="97">H64/H$63*100</f>
        <v>0.22969052224371375</v>
      </c>
      <c r="I72" s="3">
        <f t="shared" ref="I72" si="98">I64/I$63*100</f>
        <v>0.20442059537498403</v>
      </c>
      <c r="J72" s="3">
        <f t="shared" si="97"/>
        <v>0.2200932159502848</v>
      </c>
      <c r="K72" s="3">
        <f t="shared" ref="K72:M72" si="99">K64/K$63*100</f>
        <v>0.24755700325732899</v>
      </c>
      <c r="L72" s="3">
        <f t="shared" si="99"/>
        <v>0.24271844660194172</v>
      </c>
      <c r="M72" s="3">
        <f t="shared" si="99"/>
        <v>0.14869888475836432</v>
      </c>
      <c r="N72" s="3">
        <f t="shared" ref="N72:O72" si="100">N64/N$63*100</f>
        <v>0.20489333494033987</v>
      </c>
      <c r="O72" s="3">
        <f t="shared" si="100"/>
        <v>0.30350855894136214</v>
      </c>
    </row>
    <row r="73" spans="1:15" ht="14.25" customHeight="1" x14ac:dyDescent="0.2">
      <c r="A73" s="11" t="s">
        <v>4</v>
      </c>
      <c r="B73" s="3">
        <f t="shared" si="95"/>
        <v>18.607720224348402</v>
      </c>
      <c r="C73" s="3">
        <f t="shared" si="95"/>
        <v>17.964824120603016</v>
      </c>
      <c r="D73" s="3">
        <f t="shared" si="95"/>
        <v>17.770196929756551</v>
      </c>
      <c r="E73" s="3">
        <f t="shared" si="95"/>
        <v>18.494075296235188</v>
      </c>
      <c r="F73" s="3">
        <f t="shared" ref="F73:G73" si="101">F65/F$63*100</f>
        <v>18.393674573449854</v>
      </c>
      <c r="G73" s="3">
        <f t="shared" si="101"/>
        <v>18.158403090792017</v>
      </c>
      <c r="H73" s="3">
        <f t="shared" ref="H73:J73" si="102">H65/H$63*100</f>
        <v>17.686170212765958</v>
      </c>
      <c r="I73" s="3">
        <f t="shared" ref="I73" si="103">I65/I$63*100</f>
        <v>18.461735019803246</v>
      </c>
      <c r="J73" s="3">
        <f t="shared" si="102"/>
        <v>18.992749870533402</v>
      </c>
      <c r="K73" s="3">
        <f t="shared" ref="K73:M73" si="104">K65/K$63*100</f>
        <v>19.921824104234528</v>
      </c>
      <c r="L73" s="3">
        <f t="shared" si="104"/>
        <v>20.669391926417987</v>
      </c>
      <c r="M73" s="3">
        <f t="shared" si="104"/>
        <v>19.752168525402727</v>
      </c>
      <c r="N73" s="3">
        <f t="shared" ref="N73:O73" si="105">N65/N$63*100</f>
        <v>21.477642521393275</v>
      </c>
      <c r="O73" s="3">
        <f t="shared" si="105"/>
        <v>24.608473958965643</v>
      </c>
    </row>
    <row r="74" spans="1:15" ht="14.25" customHeight="1" x14ac:dyDescent="0.2">
      <c r="A74" s="11" t="s">
        <v>3</v>
      </c>
      <c r="B74" s="3">
        <f t="shared" si="95"/>
        <v>4.5364566149785546</v>
      </c>
      <c r="C74" s="3">
        <f t="shared" si="95"/>
        <v>4.6953517587939695</v>
      </c>
      <c r="D74" s="3">
        <f t="shared" si="95"/>
        <v>4.9154907737633744</v>
      </c>
      <c r="E74" s="3">
        <f t="shared" si="95"/>
        <v>5.3097345132743365</v>
      </c>
      <c r="F74" s="3">
        <f t="shared" ref="F74:G74" si="106">F66/F$63*100</f>
        <v>4.9798862532944934</v>
      </c>
      <c r="G74" s="3">
        <f t="shared" si="106"/>
        <v>5.0096587250482933</v>
      </c>
      <c r="H74" s="3">
        <f t="shared" ref="H74:J74" si="107">H66/H$63*100</f>
        <v>5.947775628626693</v>
      </c>
      <c r="I74" s="3">
        <f t="shared" ref="I74" si="108">I66/I$63*100</f>
        <v>5.8259869681870446</v>
      </c>
      <c r="J74" s="3">
        <f t="shared" si="107"/>
        <v>5.8518902123252197</v>
      </c>
      <c r="K74" s="3">
        <f t="shared" ref="K74:M74" si="109">K66/K$63*100</f>
        <v>5.6807817589576546</v>
      </c>
      <c r="L74" s="3">
        <f t="shared" si="109"/>
        <v>5.5825242718446608</v>
      </c>
      <c r="M74" s="3">
        <f t="shared" si="109"/>
        <v>5.2664188351920691</v>
      </c>
      <c r="N74" s="3">
        <f t="shared" ref="N74:O74" si="110">N66/N$63*100</f>
        <v>5.3754369049053876</v>
      </c>
      <c r="O74" s="3">
        <f t="shared" si="110"/>
        <v>5.5845574845210635</v>
      </c>
    </row>
    <row r="75" spans="1:15" ht="14.25" customHeight="1" x14ac:dyDescent="0.2">
      <c r="A75" s="11" t="s">
        <v>2</v>
      </c>
      <c r="B75" s="3">
        <f t="shared" si="95"/>
        <v>4.569449026723853</v>
      </c>
      <c r="C75" s="3">
        <f t="shared" si="95"/>
        <v>4.3655778894472359</v>
      </c>
      <c r="D75" s="3">
        <f t="shared" si="95"/>
        <v>4.5743526128081875</v>
      </c>
      <c r="E75" s="3">
        <f t="shared" si="95"/>
        <v>4.6047697615119247</v>
      </c>
      <c r="F75" s="3">
        <f t="shared" ref="F75:G75" si="111">F67/F$63*100</f>
        <v>4.5359966708281316</v>
      </c>
      <c r="G75" s="3">
        <f t="shared" si="111"/>
        <v>4.5202833226014167</v>
      </c>
      <c r="H75" s="3">
        <f t="shared" ref="H75:J75" si="112">H67/H$63*100</f>
        <v>4.6784332688588011</v>
      </c>
      <c r="I75" s="3">
        <f t="shared" ref="I75" si="113">I67/I$63*100</f>
        <v>4.5739108215152671</v>
      </c>
      <c r="J75" s="3">
        <f t="shared" si="112"/>
        <v>4.8808907301916111</v>
      </c>
      <c r="K75" s="3">
        <f t="shared" ref="K75:M75" si="114">K67/K$63*100</f>
        <v>5.4332247557003255</v>
      </c>
      <c r="L75" s="3">
        <f t="shared" si="114"/>
        <v>5.5058763413387846</v>
      </c>
      <c r="M75" s="3">
        <f t="shared" si="114"/>
        <v>6.0594795539033459</v>
      </c>
      <c r="N75" s="3">
        <f t="shared" ref="N75:O75" si="115">N67/N$63*100</f>
        <v>5.6646980836446907</v>
      </c>
      <c r="O75" s="3">
        <f t="shared" si="115"/>
        <v>6.7014689814252764</v>
      </c>
    </row>
    <row r="76" spans="1:15" ht="14.25" customHeight="1" x14ac:dyDescent="0.2">
      <c r="A76" s="11" t="s">
        <v>1</v>
      </c>
      <c r="B76" s="3">
        <f t="shared" si="95"/>
        <v>0</v>
      </c>
      <c r="C76" s="3">
        <f t="shared" si="95"/>
        <v>0</v>
      </c>
      <c r="D76" s="3">
        <f t="shared" si="95"/>
        <v>0</v>
      </c>
      <c r="E76" s="3">
        <f t="shared" si="95"/>
        <v>0</v>
      </c>
      <c r="F76" s="3">
        <f t="shared" ref="F76:G76" si="116">F68/F$63*100</f>
        <v>0</v>
      </c>
      <c r="G76" s="3">
        <f t="shared" si="116"/>
        <v>0</v>
      </c>
      <c r="H76" s="3">
        <f t="shared" ref="H76:J76" si="117">H68/H$63*100</f>
        <v>0</v>
      </c>
      <c r="I76" s="3">
        <f t="shared" ref="I76" si="118">I68/I$63*100</f>
        <v>0</v>
      </c>
      <c r="J76" s="3">
        <f t="shared" si="117"/>
        <v>0</v>
      </c>
      <c r="K76" s="3">
        <f t="shared" ref="K76:M76" si="119">K68/K$63*100</f>
        <v>0</v>
      </c>
      <c r="L76" s="3">
        <f t="shared" si="119"/>
        <v>0</v>
      </c>
      <c r="M76" s="3">
        <f t="shared" si="119"/>
        <v>0</v>
      </c>
      <c r="N76" s="3">
        <f t="shared" ref="N76:O76" si="120">N68/N$63*100</f>
        <v>0</v>
      </c>
      <c r="O76" s="3">
        <f t="shared" si="120"/>
        <v>4.8561369430617944E-2</v>
      </c>
    </row>
    <row r="77" spans="1:15" ht="14.25" customHeight="1" x14ac:dyDescent="0.2">
      <c r="A77" s="11" t="s">
        <v>0</v>
      </c>
      <c r="B77" s="3">
        <f t="shared" si="95"/>
        <v>67.89838337182448</v>
      </c>
      <c r="C77" s="3">
        <f t="shared" si="95"/>
        <v>68.027638190954775</v>
      </c>
      <c r="D77" s="3">
        <f t="shared" si="95"/>
        <v>66.506435106218021</v>
      </c>
      <c r="E77" s="3">
        <f t="shared" si="95"/>
        <v>64.841757912104399</v>
      </c>
      <c r="F77" s="3">
        <f t="shared" ref="F77:G77" si="121">F69/F$63*100</f>
        <v>61.770009710084615</v>
      </c>
      <c r="G77" s="3">
        <f t="shared" si="121"/>
        <v>62.601416613007089</v>
      </c>
      <c r="H77" s="3">
        <f t="shared" ref="H77:J77" si="122">H69/H$63*100</f>
        <v>60.517408123791107</v>
      </c>
      <c r="I77" s="3">
        <f t="shared" ref="I77" si="123">I69/I$63*100</f>
        <v>60.240194199565607</v>
      </c>
      <c r="J77" s="3">
        <f t="shared" si="122"/>
        <v>58.247022268254788</v>
      </c>
      <c r="K77" s="3">
        <f t="shared" ref="K77:M77" si="124">K69/K$63*100</f>
        <v>55.921824104234531</v>
      </c>
      <c r="L77" s="3">
        <f t="shared" si="124"/>
        <v>54.675523760858461</v>
      </c>
      <c r="M77" s="3">
        <f t="shared" si="124"/>
        <v>54.795539033457253</v>
      </c>
      <c r="N77" s="3">
        <f t="shared" ref="N77:O77" si="125">N69/N$63*100</f>
        <v>54.899361214896949</v>
      </c>
      <c r="O77" s="3">
        <f t="shared" si="125"/>
        <v>53.211120553599613</v>
      </c>
    </row>
    <row r="78" spans="1:15" ht="14.25" customHeight="1" x14ac:dyDescent="0.2">
      <c r="A78" s="11" t="s">
        <v>9</v>
      </c>
      <c r="B78" s="3">
        <f t="shared" si="95"/>
        <v>4.1240514681623228</v>
      </c>
      <c r="C78" s="3">
        <f t="shared" si="95"/>
        <v>4.6639447236180898</v>
      </c>
      <c r="D78" s="3">
        <f t="shared" si="95"/>
        <v>5.9389052566289351</v>
      </c>
      <c r="E78" s="3">
        <f t="shared" si="95"/>
        <v>6.5246737663116843</v>
      </c>
      <c r="F78" s="3">
        <f t="shared" ref="F78:G78" si="126">F70/F$63*100</f>
        <v>10.112359550561797</v>
      </c>
      <c r="G78" s="3">
        <f t="shared" si="126"/>
        <v>9.4655505473277533</v>
      </c>
      <c r="H78" s="3">
        <f t="shared" ref="H78:J78" si="127">H70/H$63*100</f>
        <v>10.940522243713733</v>
      </c>
      <c r="I78" s="3">
        <f t="shared" ref="I78" si="128">I70/I$63*100</f>
        <v>10.693752395553851</v>
      </c>
      <c r="J78" s="3">
        <f t="shared" si="127"/>
        <v>11.807353702744692</v>
      </c>
      <c r="K78" s="3">
        <f t="shared" ref="K78:M78" si="129">K70/K$63*100</f>
        <v>12.794788273615634</v>
      </c>
      <c r="L78" s="3">
        <f t="shared" si="129"/>
        <v>13.323965252938171</v>
      </c>
      <c r="M78" s="3">
        <f t="shared" si="129"/>
        <v>13.977695167286244</v>
      </c>
      <c r="N78" s="3">
        <f t="shared" ref="N78:O78" si="130">N70/N$63*100</f>
        <v>12.377967940219357</v>
      </c>
      <c r="O78" s="3">
        <f t="shared" si="130"/>
        <v>12.06750030350856</v>
      </c>
    </row>
    <row r="79" spans="1:15" ht="14.25" customHeight="1" x14ac:dyDescent="0.2">
      <c r="A79" s="12" t="s">
        <v>6</v>
      </c>
      <c r="B79" s="4"/>
      <c r="C79" s="4"/>
      <c r="D79" s="4"/>
      <c r="E79" s="4"/>
      <c r="F79" s="4"/>
      <c r="G79" s="4"/>
      <c r="H79" s="4"/>
      <c r="I79" s="4"/>
      <c r="J79" s="4"/>
      <c r="K79" s="4"/>
      <c r="L79" s="4"/>
      <c r="M79" s="4"/>
      <c r="N79" s="4"/>
      <c r="O79" s="4"/>
    </row>
    <row r="80" spans="1:15" ht="14.25" customHeight="1" x14ac:dyDescent="0.2">
      <c r="A80" s="11" t="s">
        <v>5</v>
      </c>
      <c r="B80" s="3">
        <f t="shared" ref="B80:E85" si="131">B64/(B$63-B$70)*100</f>
        <v>0.27529249827942187</v>
      </c>
      <c r="C80" s="3">
        <f t="shared" si="131"/>
        <v>0.29649151704826221</v>
      </c>
      <c r="D80" s="3">
        <f t="shared" si="131"/>
        <v>0.31322123310253874</v>
      </c>
      <c r="E80" s="3">
        <f t="shared" si="131"/>
        <v>0.24069319640564829</v>
      </c>
      <c r="F80" s="3">
        <f t="shared" ref="F80:G80" si="132">F64/(F$63-F$70)*100</f>
        <v>0.23148148148148145</v>
      </c>
      <c r="G80" s="3">
        <f t="shared" si="132"/>
        <v>0.27027027027027029</v>
      </c>
      <c r="H80" s="3">
        <f t="shared" ref="H80:J80" si="133">H64/(H$63-H$70)*100</f>
        <v>0.25790688204153656</v>
      </c>
      <c r="I80" s="3">
        <f t="shared" ref="I80" si="134">I64/(I$63-I$70)*100</f>
        <v>0.22889842632331905</v>
      </c>
      <c r="J80" s="3">
        <f t="shared" si="133"/>
        <v>0.24955960070463887</v>
      </c>
      <c r="K80" s="3">
        <f t="shared" ref="K80:M80" si="135">K64/(K$63-K$70)*100</f>
        <v>0.28387867921709248</v>
      </c>
      <c r="L80" s="3">
        <f t="shared" si="135"/>
        <v>0.28002947678703022</v>
      </c>
      <c r="M80" s="3">
        <f t="shared" si="135"/>
        <v>0.17286084701815038</v>
      </c>
      <c r="N80" s="3">
        <f t="shared" ref="N80:O80" si="136">N64/(N$63-N$70)*100</f>
        <v>0.23383768913342504</v>
      </c>
      <c r="O80" s="3">
        <f t="shared" si="136"/>
        <v>0.34516084495374844</v>
      </c>
    </row>
    <row r="81" spans="1:15" ht="14.25" customHeight="1" x14ac:dyDescent="0.2">
      <c r="A81" s="11" t="s">
        <v>4</v>
      </c>
      <c r="B81" s="3">
        <f t="shared" si="131"/>
        <v>19.408121128699243</v>
      </c>
      <c r="C81" s="3">
        <f t="shared" si="131"/>
        <v>18.843683083511777</v>
      </c>
      <c r="D81" s="3">
        <f t="shared" si="131"/>
        <v>18.892185954500494</v>
      </c>
      <c r="E81" s="3">
        <f t="shared" si="131"/>
        <v>19.784980744544285</v>
      </c>
      <c r="F81" s="3">
        <f t="shared" ref="F81:G81" si="137">F65/(F$63-F$70)*100</f>
        <v>20.462962962962962</v>
      </c>
      <c r="G81" s="3">
        <f t="shared" si="137"/>
        <v>20.056899004267425</v>
      </c>
      <c r="H81" s="3">
        <f t="shared" ref="H81:J81" si="138">H65/(H$63-H$70)*100</f>
        <v>19.858829917198317</v>
      </c>
      <c r="I81" s="3">
        <f t="shared" ref="I81" si="139">I65/(I$63-I$70)*100</f>
        <v>20.672389127324749</v>
      </c>
      <c r="J81" s="3">
        <f t="shared" si="138"/>
        <v>21.535525543159132</v>
      </c>
      <c r="K81" s="3">
        <f t="shared" ref="K81:M81" si="140">K65/(K$63-K$70)*100</f>
        <v>22.844763185417598</v>
      </c>
      <c r="L81" s="3">
        <f t="shared" si="140"/>
        <v>23.846720707442888</v>
      </c>
      <c r="M81" s="3">
        <f t="shared" si="140"/>
        <v>22.961682512244312</v>
      </c>
      <c r="N81" s="3">
        <f t="shared" ref="N81:O81" si="141">N65/(N$63-N$70)*100</f>
        <v>24.51169188445667</v>
      </c>
      <c r="O81" s="3">
        <f t="shared" si="141"/>
        <v>27.985641308849925</v>
      </c>
    </row>
    <row r="82" spans="1:15" ht="14.25" customHeight="1" x14ac:dyDescent="0.2">
      <c r="A82" s="11" t="s">
        <v>3</v>
      </c>
      <c r="B82" s="3">
        <f t="shared" si="131"/>
        <v>4.7315898141775632</v>
      </c>
      <c r="C82" s="3">
        <f t="shared" si="131"/>
        <v>4.925053533190578</v>
      </c>
      <c r="D82" s="3">
        <f t="shared" si="131"/>
        <v>5.2258489943949886</v>
      </c>
      <c r="E82" s="3">
        <f t="shared" si="131"/>
        <v>5.6803594351732993</v>
      </c>
      <c r="F82" s="3">
        <f t="shared" ref="F82:G82" si="142">F66/(F$63-F$70)*100</f>
        <v>5.5401234567901234</v>
      </c>
      <c r="G82" s="3">
        <f t="shared" si="142"/>
        <v>5.5334281650071118</v>
      </c>
      <c r="H82" s="3">
        <f t="shared" ref="H82:J82" si="143">H66/(H$63-H$70)*100</f>
        <v>6.6784308402334736</v>
      </c>
      <c r="I82" s="3">
        <f t="shared" ref="I82" si="144">I66/(I$63-I$70)*100</f>
        <v>6.5236051502145926</v>
      </c>
      <c r="J82" s="3">
        <f t="shared" si="143"/>
        <v>6.6353493834409862</v>
      </c>
      <c r="K82" s="3">
        <f t="shared" ref="K82:M82" si="145">K66/(K$63-K$70)*100</f>
        <v>6.5142686388764384</v>
      </c>
      <c r="L82" s="3">
        <f t="shared" si="145"/>
        <v>6.4406779661016946</v>
      </c>
      <c r="M82" s="3">
        <f t="shared" si="145"/>
        <v>6.122154998559493</v>
      </c>
      <c r="N82" s="3">
        <f t="shared" ref="N82:O82" si="146">N66/(N$63-N$70)*100</f>
        <v>6.1348005502063279</v>
      </c>
      <c r="O82" s="3">
        <f t="shared" si="146"/>
        <v>6.350959547148971</v>
      </c>
    </row>
    <row r="83" spans="1:15" ht="14.25" customHeight="1" x14ac:dyDescent="0.2">
      <c r="A83" s="11" t="s">
        <v>2</v>
      </c>
      <c r="B83" s="3">
        <f t="shared" si="131"/>
        <v>4.7660013764624916</v>
      </c>
      <c r="C83" s="3">
        <f t="shared" si="131"/>
        <v>4.5791467633009386</v>
      </c>
      <c r="D83" s="3">
        <f t="shared" si="131"/>
        <v>4.8631717771183647</v>
      </c>
      <c r="E83" s="3">
        <f t="shared" si="131"/>
        <v>4.9261874197689348</v>
      </c>
      <c r="F83" s="3">
        <f t="shared" ref="F83:G83" si="147">F67/(F$63-F$70)*100</f>
        <v>5.0462962962962967</v>
      </c>
      <c r="G83" s="3">
        <f t="shared" si="147"/>
        <v>4.9928876244665714</v>
      </c>
      <c r="H83" s="3">
        <f t="shared" ref="H83:J83" si="148">H67/(H$63-H$70)*100</f>
        <v>5.253155965793403</v>
      </c>
      <c r="I83" s="3">
        <f t="shared" ref="I83" si="149">I67/(I$63-I$70)*100</f>
        <v>5.1216022889842634</v>
      </c>
      <c r="J83" s="3">
        <f t="shared" si="148"/>
        <v>5.5343511450381682</v>
      </c>
      <c r="K83" s="3">
        <f t="shared" ref="K83:M83" si="150">K67/(K$63-K$70)*100</f>
        <v>6.2303899596593455</v>
      </c>
      <c r="L83" s="3">
        <f t="shared" si="150"/>
        <v>6.3522476050110539</v>
      </c>
      <c r="M83" s="3">
        <f t="shared" si="150"/>
        <v>7.0440795159896279</v>
      </c>
      <c r="N83" s="3">
        <f t="shared" ref="N83:O83" si="151">N67/(N$63-N$70)*100</f>
        <v>6.4649243466299868</v>
      </c>
      <c r="O83" s="3">
        <f t="shared" si="151"/>
        <v>7.6211514565787661</v>
      </c>
    </row>
    <row r="84" spans="1:15" ht="14.25" customHeight="1" x14ac:dyDescent="0.2">
      <c r="A84" s="11" t="s">
        <v>1</v>
      </c>
      <c r="B84" s="3">
        <f t="shared" si="131"/>
        <v>0</v>
      </c>
      <c r="C84" s="3">
        <f t="shared" si="131"/>
        <v>0</v>
      </c>
      <c r="D84" s="3">
        <f t="shared" si="131"/>
        <v>0</v>
      </c>
      <c r="E84" s="3">
        <f t="shared" si="131"/>
        <v>0</v>
      </c>
      <c r="F84" s="3">
        <f t="shared" ref="F84:G84" si="152">F68/(F$63-F$70)*100</f>
        <v>0</v>
      </c>
      <c r="G84" s="3">
        <f t="shared" si="152"/>
        <v>0</v>
      </c>
      <c r="H84" s="3">
        <f t="shared" ref="H84:J84" si="153">H68/(H$63-H$70)*100</f>
        <v>0</v>
      </c>
      <c r="I84" s="3">
        <f t="shared" ref="I84" si="154">I68/(I$63-I$70)*100</f>
        <v>0</v>
      </c>
      <c r="J84" s="3">
        <f t="shared" si="153"/>
        <v>0</v>
      </c>
      <c r="K84" s="3">
        <f t="shared" ref="K84:M84" si="155">K68/(K$63-K$70)*100</f>
        <v>0</v>
      </c>
      <c r="L84" s="3">
        <f t="shared" si="155"/>
        <v>0</v>
      </c>
      <c r="M84" s="3">
        <f t="shared" si="155"/>
        <v>0</v>
      </c>
      <c r="N84" s="3">
        <f t="shared" ref="N84:O84" si="156">N68/(N$63-N$70)*100</f>
        <v>0</v>
      </c>
      <c r="O84" s="3">
        <f t="shared" si="156"/>
        <v>5.5225735192599747E-2</v>
      </c>
    </row>
    <row r="85" spans="1:15" ht="14.25" customHeight="1" x14ac:dyDescent="0.2">
      <c r="A85" s="11" t="s">
        <v>0</v>
      </c>
      <c r="B85" s="3">
        <f t="shared" si="131"/>
        <v>70.818995182381286</v>
      </c>
      <c r="C85" s="3">
        <f t="shared" si="131"/>
        <v>71.355625102948437</v>
      </c>
      <c r="D85" s="3">
        <f t="shared" si="131"/>
        <v>70.705572040883609</v>
      </c>
      <c r="E85" s="3">
        <f t="shared" si="131"/>
        <v>69.367779204107833</v>
      </c>
      <c r="F85" s="3">
        <f t="shared" ref="F85:G85" si="157">F69/(F$63-F$70)*100</f>
        <v>68.71913580246914</v>
      </c>
      <c r="G85" s="3">
        <f t="shared" si="157"/>
        <v>69.14651493598862</v>
      </c>
      <c r="H85" s="3">
        <f t="shared" ref="H85:J85" si="158">H69/(H$63-H$70)*100</f>
        <v>67.951676394733269</v>
      </c>
      <c r="I85" s="3">
        <f t="shared" ref="I85" si="159">I69/(I$63-I$70)*100</f>
        <v>67.453505007153083</v>
      </c>
      <c r="J85" s="3">
        <f t="shared" si="158"/>
        <v>66.045214327657078</v>
      </c>
      <c r="K85" s="3">
        <f t="shared" ref="K85:M85" si="160">K69/(K$63-K$70)*100</f>
        <v>64.12669953682952</v>
      </c>
      <c r="L85" s="3">
        <f t="shared" si="160"/>
        <v>63.080324244657341</v>
      </c>
      <c r="M85" s="3">
        <f t="shared" si="160"/>
        <v>63.699222126188417</v>
      </c>
      <c r="N85" s="3">
        <f t="shared" ref="N85:O85" si="161">N69/(N$63-N$70)*100</f>
        <v>62.654745529573589</v>
      </c>
      <c r="O85" s="3">
        <f t="shared" si="161"/>
        <v>60.513599337291183</v>
      </c>
    </row>
    <row r="86" spans="1:15" ht="93" customHeight="1" x14ac:dyDescent="0.2">
      <c r="A86" s="19" t="s">
        <v>15</v>
      </c>
      <c r="B86" s="19"/>
      <c r="C86" s="19"/>
      <c r="D86" s="19"/>
      <c r="E86" s="19"/>
      <c r="F86" s="19"/>
      <c r="G86" s="19"/>
      <c r="H86" s="19"/>
      <c r="I86" s="19"/>
      <c r="J86" s="19"/>
      <c r="K86" s="19"/>
      <c r="L86" s="19"/>
      <c r="M86" s="19"/>
      <c r="N86" s="19"/>
      <c r="O86" s="19"/>
    </row>
    <row r="87" spans="1:15" ht="15" customHeight="1" x14ac:dyDescent="0.2">
      <c r="A87" s="17" t="s">
        <v>50</v>
      </c>
      <c r="B87" s="16"/>
      <c r="C87" s="16"/>
      <c r="D87" s="16"/>
      <c r="E87" s="16"/>
      <c r="F87" s="16"/>
      <c r="G87" s="16"/>
      <c r="H87" s="16"/>
      <c r="I87" s="16"/>
      <c r="J87" s="16"/>
      <c r="K87" s="16"/>
      <c r="L87" s="16"/>
      <c r="M87" s="16"/>
      <c r="N87" s="16"/>
      <c r="O87" s="16"/>
    </row>
    <row r="88" spans="1:15" s="7" customFormat="1" ht="36.75" customHeight="1" x14ac:dyDescent="0.25">
      <c r="A88" s="18" t="s">
        <v>42</v>
      </c>
      <c r="B88" s="18"/>
      <c r="C88" s="18"/>
      <c r="D88" s="18"/>
      <c r="E88" s="18"/>
      <c r="F88" s="18"/>
      <c r="G88" s="18"/>
      <c r="H88" s="18"/>
      <c r="I88" s="18"/>
      <c r="J88" s="18"/>
      <c r="K88" s="18"/>
      <c r="L88" s="18"/>
      <c r="M88" s="18"/>
      <c r="N88" s="18"/>
      <c r="O88" s="18"/>
    </row>
    <row r="89" spans="1:15" s="7" customFormat="1" ht="15" x14ac:dyDescent="0.25">
      <c r="A89" s="15" t="s">
        <v>47</v>
      </c>
      <c r="B89" s="14"/>
      <c r="C89" s="14"/>
      <c r="D89" s="14"/>
      <c r="E89" s="14"/>
      <c r="F89" s="14"/>
      <c r="G89" s="14"/>
      <c r="H89" s="14"/>
      <c r="I89" s="14"/>
      <c r="J89" s="14"/>
      <c r="K89" s="14"/>
      <c r="L89" s="14"/>
      <c r="M89" s="14"/>
      <c r="N89" s="14"/>
      <c r="O89" s="14"/>
    </row>
    <row r="90" spans="1:15" s="7" customFormat="1" x14ac:dyDescent="0.2">
      <c r="A90" s="20" t="s">
        <v>10</v>
      </c>
      <c r="B90" s="20"/>
      <c r="C90" s="20"/>
      <c r="D90" s="20"/>
      <c r="E90" s="20"/>
      <c r="F90" s="20"/>
      <c r="G90" s="20"/>
      <c r="H90" s="20"/>
      <c r="I90" s="20"/>
      <c r="J90" s="20"/>
      <c r="K90" s="20"/>
      <c r="L90" s="20"/>
      <c r="M90" s="20"/>
      <c r="N90" s="20"/>
      <c r="O90" s="20"/>
    </row>
    <row r="91" spans="1:15" s="7" customFormat="1" ht="19.5" customHeight="1" x14ac:dyDescent="0.2">
      <c r="A91" s="9" t="s">
        <v>11</v>
      </c>
      <c r="B91" s="8" t="s">
        <v>29</v>
      </c>
      <c r="C91" s="8" t="s">
        <v>30</v>
      </c>
      <c r="D91" s="8" t="s">
        <v>31</v>
      </c>
      <c r="E91" s="8" t="s">
        <v>32</v>
      </c>
      <c r="F91" s="8" t="s">
        <v>33</v>
      </c>
      <c r="G91" s="8" t="s">
        <v>34</v>
      </c>
      <c r="H91" s="8" t="s">
        <v>35</v>
      </c>
      <c r="I91" s="8" t="s">
        <v>36</v>
      </c>
      <c r="J91" s="8" t="s">
        <v>37</v>
      </c>
      <c r="K91" s="8" t="s">
        <v>38</v>
      </c>
      <c r="L91" s="8" t="s">
        <v>39</v>
      </c>
      <c r="M91" s="8" t="s">
        <v>40</v>
      </c>
      <c r="N91" s="8" t="s">
        <v>41</v>
      </c>
      <c r="O91" s="8" t="s">
        <v>44</v>
      </c>
    </row>
    <row r="92" spans="1:15" ht="14.25" customHeight="1" x14ac:dyDescent="0.2">
      <c r="A92" s="10" t="s">
        <v>13</v>
      </c>
      <c r="B92" s="6">
        <v>8135</v>
      </c>
      <c r="C92" s="6">
        <v>8109</v>
      </c>
      <c r="D92" s="6">
        <v>8151</v>
      </c>
      <c r="E92" s="6">
        <v>8127</v>
      </c>
      <c r="F92" s="6">
        <v>8441</v>
      </c>
      <c r="G92" s="6">
        <v>8708</v>
      </c>
      <c r="H92" s="6">
        <v>8625</v>
      </c>
      <c r="I92" s="6">
        <v>8734</v>
      </c>
      <c r="J92" s="6">
        <v>8905</v>
      </c>
      <c r="K92" s="6">
        <v>8772</v>
      </c>
      <c r="L92" s="6">
        <v>8609</v>
      </c>
      <c r="M92" s="6">
        <v>8201</v>
      </c>
      <c r="N92" s="6">
        <v>8316</v>
      </c>
      <c r="O92" s="6">
        <v>8426</v>
      </c>
    </row>
    <row r="93" spans="1:15" ht="14.25" customHeight="1" x14ac:dyDescent="0.2">
      <c r="A93" s="11" t="s">
        <v>5</v>
      </c>
      <c r="B93" s="4">
        <v>26</v>
      </c>
      <c r="C93" s="4">
        <v>35</v>
      </c>
      <c r="D93" s="4">
        <v>43</v>
      </c>
      <c r="E93" s="4">
        <v>46</v>
      </c>
      <c r="F93" s="4">
        <v>49</v>
      </c>
      <c r="G93" s="4">
        <v>62</v>
      </c>
      <c r="H93" s="4">
        <v>69</v>
      </c>
      <c r="I93" s="13">
        <v>67</v>
      </c>
      <c r="J93" s="5">
        <v>68</v>
      </c>
      <c r="K93" s="5">
        <v>56</v>
      </c>
      <c r="L93" s="5">
        <v>58</v>
      </c>
      <c r="M93" s="4">
        <v>55</v>
      </c>
      <c r="N93" s="5">
        <v>67</v>
      </c>
      <c r="O93" s="4">
        <v>74</v>
      </c>
    </row>
    <row r="94" spans="1:15" ht="14.25" customHeight="1" x14ac:dyDescent="0.2">
      <c r="A94" s="11" t="s">
        <v>4</v>
      </c>
      <c r="B94" s="4">
        <v>2096</v>
      </c>
      <c r="C94" s="4">
        <v>2218</v>
      </c>
      <c r="D94" s="4">
        <v>2319</v>
      </c>
      <c r="E94" s="4">
        <v>2381</v>
      </c>
      <c r="F94" s="4">
        <v>2491</v>
      </c>
      <c r="G94" s="4">
        <v>2503</v>
      </c>
      <c r="H94" s="4">
        <v>2575</v>
      </c>
      <c r="I94" s="13">
        <v>2558</v>
      </c>
      <c r="J94" s="4">
        <v>2672</v>
      </c>
      <c r="K94" s="4">
        <v>2440</v>
      </c>
      <c r="L94" s="4">
        <v>2136</v>
      </c>
      <c r="M94" s="4">
        <v>2037</v>
      </c>
      <c r="N94" s="4">
        <v>2308</v>
      </c>
      <c r="O94" s="4">
        <v>2644</v>
      </c>
    </row>
    <row r="95" spans="1:15" ht="14.25" customHeight="1" x14ac:dyDescent="0.2">
      <c r="A95" s="11" t="s">
        <v>3</v>
      </c>
      <c r="B95" s="4">
        <v>402</v>
      </c>
      <c r="C95" s="4">
        <v>397</v>
      </c>
      <c r="D95" s="4">
        <v>461</v>
      </c>
      <c r="E95" s="4">
        <v>509</v>
      </c>
      <c r="F95" s="4">
        <v>533</v>
      </c>
      <c r="G95" s="4">
        <v>563</v>
      </c>
      <c r="H95" s="4">
        <v>578</v>
      </c>
      <c r="I95" s="13">
        <v>613</v>
      </c>
      <c r="J95" s="4">
        <v>623</v>
      </c>
      <c r="K95" s="4">
        <v>633</v>
      </c>
      <c r="L95" s="4">
        <v>605</v>
      </c>
      <c r="M95" s="4">
        <v>577</v>
      </c>
      <c r="N95" s="4">
        <v>640</v>
      </c>
      <c r="O95" s="4">
        <v>651</v>
      </c>
    </row>
    <row r="96" spans="1:15" ht="14.25" customHeight="1" x14ac:dyDescent="0.2">
      <c r="A96" s="11" t="s">
        <v>2</v>
      </c>
      <c r="B96" s="4">
        <v>476</v>
      </c>
      <c r="C96" s="4">
        <v>475</v>
      </c>
      <c r="D96" s="4">
        <v>550</v>
      </c>
      <c r="E96" s="4">
        <v>630</v>
      </c>
      <c r="F96" s="4">
        <v>611</v>
      </c>
      <c r="G96" s="5">
        <v>638</v>
      </c>
      <c r="H96" s="4">
        <v>689</v>
      </c>
      <c r="I96" s="13">
        <v>798</v>
      </c>
      <c r="J96" s="4">
        <v>808</v>
      </c>
      <c r="K96" s="4">
        <v>898</v>
      </c>
      <c r="L96" s="4">
        <v>860</v>
      </c>
      <c r="M96" s="4">
        <v>772</v>
      </c>
      <c r="N96" s="4">
        <v>818</v>
      </c>
      <c r="O96" s="4">
        <v>817</v>
      </c>
    </row>
    <row r="97" spans="1:15" ht="14.25" customHeight="1" x14ac:dyDescent="0.2">
      <c r="A97" s="11" t="s">
        <v>1</v>
      </c>
      <c r="B97" s="5">
        <v>5</v>
      </c>
      <c r="C97" s="5">
        <v>7</v>
      </c>
      <c r="D97" s="5">
        <v>6</v>
      </c>
      <c r="E97" s="5">
        <v>8</v>
      </c>
      <c r="F97" s="5">
        <v>9</v>
      </c>
      <c r="G97" s="5">
        <v>13</v>
      </c>
      <c r="H97" s="5">
        <v>15</v>
      </c>
      <c r="I97" s="5">
        <v>19</v>
      </c>
      <c r="J97" s="5">
        <v>19</v>
      </c>
      <c r="K97" s="5">
        <v>23</v>
      </c>
      <c r="L97" s="5">
        <v>14</v>
      </c>
      <c r="M97" s="5">
        <v>21</v>
      </c>
      <c r="N97" s="5">
        <v>25</v>
      </c>
      <c r="O97" s="5">
        <v>23</v>
      </c>
    </row>
    <row r="98" spans="1:15" ht="14.25" customHeight="1" x14ac:dyDescent="0.2">
      <c r="A98" s="11" t="s">
        <v>0</v>
      </c>
      <c r="B98" s="4">
        <v>3988</v>
      </c>
      <c r="C98" s="4">
        <v>3668</v>
      </c>
      <c r="D98" s="4">
        <v>4016</v>
      </c>
      <c r="E98" s="4">
        <v>4010</v>
      </c>
      <c r="F98" s="4">
        <v>4189</v>
      </c>
      <c r="G98" s="4">
        <v>4301</v>
      </c>
      <c r="H98" s="4">
        <v>4250</v>
      </c>
      <c r="I98" s="5">
        <v>4406</v>
      </c>
      <c r="J98" s="5">
        <v>4517</v>
      </c>
      <c r="K98" s="5">
        <v>4656</v>
      </c>
      <c r="L98" s="5">
        <v>4087</v>
      </c>
      <c r="M98" s="4">
        <v>3641</v>
      </c>
      <c r="N98" s="5">
        <v>3814</v>
      </c>
      <c r="O98" s="4">
        <v>3904</v>
      </c>
    </row>
    <row r="99" spans="1:15" ht="14.25" customHeight="1" x14ac:dyDescent="0.2">
      <c r="A99" s="11" t="s">
        <v>9</v>
      </c>
      <c r="B99" s="5">
        <v>1269</v>
      </c>
      <c r="C99" s="5">
        <v>1464</v>
      </c>
      <c r="D99" s="5">
        <v>938</v>
      </c>
      <c r="E99" s="5">
        <v>751</v>
      </c>
      <c r="F99" s="5">
        <v>904</v>
      </c>
      <c r="G99" s="5">
        <v>1011</v>
      </c>
      <c r="H99" s="5">
        <v>866</v>
      </c>
      <c r="I99" s="13">
        <v>766</v>
      </c>
      <c r="J99" s="4">
        <v>728</v>
      </c>
      <c r="K99" s="4">
        <v>678</v>
      </c>
      <c r="L99" s="4">
        <v>1511</v>
      </c>
      <c r="M99" s="5">
        <v>1762</v>
      </c>
      <c r="N99" s="4">
        <v>1377</v>
      </c>
      <c r="O99" s="5">
        <v>1048</v>
      </c>
    </row>
    <row r="100" spans="1:15" ht="14.25" customHeight="1" x14ac:dyDescent="0.2">
      <c r="A100" s="12" t="s">
        <v>7</v>
      </c>
      <c r="B100" s="4"/>
      <c r="C100" s="4"/>
      <c r="D100" s="4"/>
      <c r="E100" s="4"/>
      <c r="F100" s="4"/>
      <c r="G100" s="4"/>
      <c r="H100" s="4"/>
      <c r="I100" s="4"/>
      <c r="J100" s="4"/>
      <c r="K100" s="4"/>
      <c r="L100" s="4"/>
      <c r="M100" s="4"/>
      <c r="N100" s="4"/>
    </row>
    <row r="101" spans="1:15" ht="14.25" customHeight="1" x14ac:dyDescent="0.2">
      <c r="A101" s="11" t="s">
        <v>5</v>
      </c>
      <c r="B101" s="3">
        <f t="shared" ref="B101:M101" si="162">B93/B$92*100</f>
        <v>0.31960663798401967</v>
      </c>
      <c r="C101" s="3">
        <f t="shared" si="162"/>
        <v>0.43161918855592551</v>
      </c>
      <c r="D101" s="3">
        <f t="shared" si="162"/>
        <v>0.52754263280579072</v>
      </c>
      <c r="E101" s="3">
        <f t="shared" si="162"/>
        <v>0.56601451950289161</v>
      </c>
      <c r="F101" s="3">
        <f t="shared" si="162"/>
        <v>0.58049994076531208</v>
      </c>
      <c r="G101" s="3">
        <f t="shared" si="162"/>
        <v>0.71198897565457053</v>
      </c>
      <c r="H101" s="3">
        <f t="shared" si="162"/>
        <v>0.8</v>
      </c>
      <c r="I101" s="3">
        <f t="shared" si="162"/>
        <v>0.76711701396839937</v>
      </c>
      <c r="J101" s="3">
        <f t="shared" si="162"/>
        <v>0.7636159460976979</v>
      </c>
      <c r="K101" s="3">
        <f t="shared" si="162"/>
        <v>0.63839489284085726</v>
      </c>
      <c r="L101" s="3">
        <f t="shared" si="162"/>
        <v>0.67371355558136836</v>
      </c>
      <c r="M101" s="3">
        <f t="shared" si="162"/>
        <v>0.67064992074137297</v>
      </c>
      <c r="N101" s="3">
        <f t="shared" ref="N101:O107" si="163">N93/N$92*100</f>
        <v>0.80567580567580577</v>
      </c>
      <c r="O101" s="3">
        <f t="shared" si="163"/>
        <v>0.87823403750296702</v>
      </c>
    </row>
    <row r="102" spans="1:15" ht="14.25" customHeight="1" x14ac:dyDescent="0.2">
      <c r="A102" s="11" t="s">
        <v>4</v>
      </c>
      <c r="B102" s="3">
        <f t="shared" ref="B102:M102" si="164">B94/B$92*100</f>
        <v>25.765212046711738</v>
      </c>
      <c r="C102" s="3">
        <f t="shared" si="164"/>
        <v>27.352324577629794</v>
      </c>
      <c r="D102" s="3">
        <f t="shared" si="164"/>
        <v>28.450496871549504</v>
      </c>
      <c r="E102" s="3">
        <f t="shared" si="164"/>
        <v>29.297403716008368</v>
      </c>
      <c r="F102" s="3">
        <f t="shared" si="164"/>
        <v>29.51072147849781</v>
      </c>
      <c r="G102" s="3">
        <f t="shared" si="164"/>
        <v>28.743683968764355</v>
      </c>
      <c r="H102" s="3">
        <f t="shared" si="164"/>
        <v>29.855072463768117</v>
      </c>
      <c r="I102" s="3">
        <f t="shared" si="164"/>
        <v>29.287840622853217</v>
      </c>
      <c r="J102" s="3">
        <f t="shared" si="164"/>
        <v>30.005614823133069</v>
      </c>
      <c r="K102" s="3">
        <f t="shared" si="164"/>
        <v>27.815777473780212</v>
      </c>
      <c r="L102" s="3">
        <f t="shared" si="164"/>
        <v>24.811244046927634</v>
      </c>
      <c r="M102" s="3">
        <f t="shared" si="164"/>
        <v>24.838434337275942</v>
      </c>
      <c r="N102" s="3">
        <f t="shared" si="163"/>
        <v>27.753727753727752</v>
      </c>
      <c r="O102" s="3">
        <f t="shared" si="163"/>
        <v>31.379064799430335</v>
      </c>
    </row>
    <row r="103" spans="1:15" ht="14.25" customHeight="1" x14ac:dyDescent="0.2">
      <c r="A103" s="11" t="s">
        <v>3</v>
      </c>
      <c r="B103" s="3">
        <f t="shared" ref="B103:M103" si="165">B95/B$92*100</f>
        <v>4.9416103257529196</v>
      </c>
      <c r="C103" s="3">
        <f t="shared" si="165"/>
        <v>4.8957947959057835</v>
      </c>
      <c r="D103" s="3">
        <f t="shared" si="165"/>
        <v>5.655747761010919</v>
      </c>
      <c r="E103" s="3">
        <f t="shared" si="165"/>
        <v>6.26307370493417</v>
      </c>
      <c r="F103" s="3">
        <f t="shared" si="165"/>
        <v>6.3144177230185994</v>
      </c>
      <c r="G103" s="3">
        <f t="shared" si="165"/>
        <v>6.4653192466697291</v>
      </c>
      <c r="H103" s="3">
        <f t="shared" si="165"/>
        <v>6.7014492753623189</v>
      </c>
      <c r="I103" s="3">
        <f t="shared" si="165"/>
        <v>7.0185482024272954</v>
      </c>
      <c r="J103" s="3">
        <f t="shared" si="165"/>
        <v>6.99606962380685</v>
      </c>
      <c r="K103" s="3">
        <f t="shared" si="165"/>
        <v>7.216142270861833</v>
      </c>
      <c r="L103" s="3">
        <f t="shared" si="165"/>
        <v>7.027529329771169</v>
      </c>
      <c r="M103" s="3">
        <f t="shared" si="165"/>
        <v>7.0357273503231319</v>
      </c>
      <c r="N103" s="3">
        <f t="shared" si="163"/>
        <v>7.6960076960076966</v>
      </c>
      <c r="O103" s="3">
        <f t="shared" si="163"/>
        <v>7.7260859245193449</v>
      </c>
    </row>
    <row r="104" spans="1:15" ht="14.25" customHeight="1" x14ac:dyDescent="0.2">
      <c r="A104" s="11" t="s">
        <v>2</v>
      </c>
      <c r="B104" s="3">
        <f t="shared" ref="B104:M104" si="166">B96/B$92*100</f>
        <v>5.8512599877074374</v>
      </c>
      <c r="C104" s="3">
        <f t="shared" si="166"/>
        <v>5.8576889875447034</v>
      </c>
      <c r="D104" s="3">
        <f t="shared" si="166"/>
        <v>6.7476383265856947</v>
      </c>
      <c r="E104" s="3">
        <f t="shared" si="166"/>
        <v>7.7519379844961236</v>
      </c>
      <c r="F104" s="3">
        <f t="shared" si="166"/>
        <v>7.238478853216443</v>
      </c>
      <c r="G104" s="3">
        <f t="shared" si="166"/>
        <v>7.3265962333486447</v>
      </c>
      <c r="H104" s="3">
        <f t="shared" si="166"/>
        <v>7.9884057971014499</v>
      </c>
      <c r="I104" s="3">
        <f t="shared" si="166"/>
        <v>9.1367071215937727</v>
      </c>
      <c r="J104" s="3">
        <f t="shared" si="166"/>
        <v>9.0735541830432336</v>
      </c>
      <c r="K104" s="3">
        <f t="shared" si="166"/>
        <v>10.237118103055176</v>
      </c>
      <c r="L104" s="3">
        <f t="shared" si="166"/>
        <v>9.9895458241375295</v>
      </c>
      <c r="M104" s="3">
        <f t="shared" si="166"/>
        <v>9.4134861602243625</v>
      </c>
      <c r="N104" s="3">
        <f t="shared" si="163"/>
        <v>9.8364598364598361</v>
      </c>
      <c r="O104" s="3">
        <f t="shared" si="163"/>
        <v>9.6961784951341077</v>
      </c>
    </row>
    <row r="105" spans="1:15" ht="14.25" customHeight="1" x14ac:dyDescent="0.2">
      <c r="A105" s="11" t="s">
        <v>1</v>
      </c>
      <c r="B105" s="3">
        <f t="shared" ref="B105:M105" si="167">B97/B$92*100</f>
        <v>6.1462814996926851E-2</v>
      </c>
      <c r="C105" s="3">
        <f t="shared" si="167"/>
        <v>8.6323837711185111E-2</v>
      </c>
      <c r="D105" s="3">
        <f t="shared" si="167"/>
        <v>7.3610599926389395E-2</v>
      </c>
      <c r="E105" s="3">
        <f t="shared" si="167"/>
        <v>9.8437307739633328E-2</v>
      </c>
      <c r="F105" s="3">
        <f t="shared" si="167"/>
        <v>0.10662243809975121</v>
      </c>
      <c r="G105" s="3">
        <f t="shared" si="167"/>
        <v>0.14928801102434544</v>
      </c>
      <c r="H105" s="3">
        <f t="shared" si="167"/>
        <v>0.17391304347826086</v>
      </c>
      <c r="I105" s="3">
        <f t="shared" si="167"/>
        <v>0.21754064575223264</v>
      </c>
      <c r="J105" s="3">
        <f t="shared" si="167"/>
        <v>0.21336327905670974</v>
      </c>
      <c r="K105" s="3">
        <f t="shared" si="167"/>
        <v>0.26219790241678065</v>
      </c>
      <c r="L105" s="3">
        <f t="shared" si="167"/>
        <v>0.16262051341619235</v>
      </c>
      <c r="M105" s="3">
        <f t="shared" si="167"/>
        <v>0.25606633337397877</v>
      </c>
      <c r="N105" s="3">
        <f t="shared" si="163"/>
        <v>0.30062530062530063</v>
      </c>
      <c r="O105" s="3">
        <f t="shared" si="163"/>
        <v>0.27296463327794918</v>
      </c>
    </row>
    <row r="106" spans="1:15" ht="14.25" customHeight="1" x14ac:dyDescent="0.2">
      <c r="A106" s="11" t="s">
        <v>0</v>
      </c>
      <c r="B106" s="3">
        <f t="shared" ref="B106:M106" si="168">B98/B$92*100</f>
        <v>49.022741241548864</v>
      </c>
      <c r="C106" s="3">
        <f t="shared" si="168"/>
        <v>45.233690960660994</v>
      </c>
      <c r="D106" s="3">
        <f t="shared" si="168"/>
        <v>49.270028217396636</v>
      </c>
      <c r="E106" s="3">
        <f t="shared" si="168"/>
        <v>49.3417005044912</v>
      </c>
      <c r="F106" s="3">
        <f t="shared" si="168"/>
        <v>49.626821466650874</v>
      </c>
      <c r="G106" s="3">
        <f t="shared" si="168"/>
        <v>49.391364262746897</v>
      </c>
      <c r="H106" s="3">
        <f t="shared" si="168"/>
        <v>49.275362318840585</v>
      </c>
      <c r="I106" s="3">
        <f t="shared" si="168"/>
        <v>50.44653079917564</v>
      </c>
      <c r="J106" s="3">
        <f t="shared" si="168"/>
        <v>50.724312184166195</v>
      </c>
      <c r="K106" s="3">
        <f t="shared" si="168"/>
        <v>53.077975376196996</v>
      </c>
      <c r="L106" s="3">
        <f t="shared" si="168"/>
        <v>47.473574166569868</v>
      </c>
      <c r="M106" s="3">
        <f t="shared" si="168"/>
        <v>44.397024753078895</v>
      </c>
      <c r="N106" s="3">
        <f t="shared" si="163"/>
        <v>45.863395863395858</v>
      </c>
      <c r="O106" s="3">
        <f t="shared" si="163"/>
        <v>46.332779492048424</v>
      </c>
    </row>
    <row r="107" spans="1:15" ht="14.25" customHeight="1" x14ac:dyDescent="0.2">
      <c r="A107" s="11" t="s">
        <v>9</v>
      </c>
      <c r="B107" s="3">
        <f t="shared" ref="B107:M107" si="169">B99/B$92*100</f>
        <v>15.599262446220036</v>
      </c>
      <c r="C107" s="3">
        <f t="shared" si="169"/>
        <v>18.054014058453571</v>
      </c>
      <c r="D107" s="3">
        <f t="shared" si="169"/>
        <v>11.507790455158876</v>
      </c>
      <c r="E107" s="3">
        <f t="shared" si="169"/>
        <v>9.2408022640580771</v>
      </c>
      <c r="F107" s="3">
        <f t="shared" si="169"/>
        <v>10.709631560241679</v>
      </c>
      <c r="G107" s="3">
        <f t="shared" si="169"/>
        <v>11.610013780431787</v>
      </c>
      <c r="H107" s="3">
        <f t="shared" si="169"/>
        <v>10.040579710144927</v>
      </c>
      <c r="I107" s="3">
        <f t="shared" si="169"/>
        <v>8.7703228761163263</v>
      </c>
      <c r="J107" s="3">
        <f t="shared" si="169"/>
        <v>8.1751824817518255</v>
      </c>
      <c r="K107" s="3">
        <f t="shared" si="169"/>
        <v>7.729138166894665</v>
      </c>
      <c r="L107" s="3">
        <f t="shared" si="169"/>
        <v>17.551399697990476</v>
      </c>
      <c r="M107" s="3">
        <f t="shared" si="169"/>
        <v>21.485184733569078</v>
      </c>
      <c r="N107" s="3">
        <f t="shared" si="163"/>
        <v>16.558441558441558</v>
      </c>
      <c r="O107" s="3">
        <f t="shared" si="163"/>
        <v>12.437692855447423</v>
      </c>
    </row>
    <row r="108" spans="1:15" ht="14.25" customHeight="1" x14ac:dyDescent="0.2">
      <c r="A108" s="12" t="s">
        <v>6</v>
      </c>
      <c r="B108" s="4"/>
      <c r="C108" s="4"/>
      <c r="D108" s="4"/>
      <c r="E108" s="4"/>
      <c r="F108" s="4"/>
      <c r="G108" s="4"/>
      <c r="H108" s="4"/>
      <c r="I108" s="4"/>
      <c r="J108" s="4"/>
      <c r="K108" s="4"/>
      <c r="L108" s="4"/>
      <c r="M108" s="4"/>
      <c r="N108" s="4"/>
      <c r="O108" s="4"/>
    </row>
    <row r="109" spans="1:15" ht="14.25" customHeight="1" x14ac:dyDescent="0.2">
      <c r="A109" s="11" t="s">
        <v>5</v>
      </c>
      <c r="B109" s="3">
        <f t="shared" ref="B109:M109" si="170">B93/(B$92-B$99)*100</f>
        <v>0.37867754150888433</v>
      </c>
      <c r="C109" s="3">
        <f t="shared" si="170"/>
        <v>0.5267118133935289</v>
      </c>
      <c r="D109" s="3">
        <f t="shared" si="170"/>
        <v>0.59614584777485091</v>
      </c>
      <c r="E109" s="3">
        <f t="shared" si="170"/>
        <v>0.62364425162689807</v>
      </c>
      <c r="F109" s="3">
        <f t="shared" si="170"/>
        <v>0.65012604484542924</v>
      </c>
      <c r="G109" s="3">
        <f t="shared" si="170"/>
        <v>0.80550863972976494</v>
      </c>
      <c r="H109" s="3">
        <f t="shared" si="170"/>
        <v>0.88928985694032747</v>
      </c>
      <c r="I109" s="3">
        <f t="shared" si="170"/>
        <v>0.84086345381526106</v>
      </c>
      <c r="J109" s="3">
        <f t="shared" si="170"/>
        <v>0.83160083160083165</v>
      </c>
      <c r="K109" s="3">
        <f t="shared" si="170"/>
        <v>0.69187052137385718</v>
      </c>
      <c r="L109" s="3">
        <f t="shared" si="170"/>
        <v>0.81713158636235561</v>
      </c>
      <c r="M109" s="3">
        <f t="shared" si="170"/>
        <v>0.85416990215872024</v>
      </c>
      <c r="N109" s="3">
        <f t="shared" ref="N109:O114" si="171">N93/(N$92-N$99)*100</f>
        <v>0.96555699668540129</v>
      </c>
      <c r="O109" s="3">
        <f t="shared" si="171"/>
        <v>1.002981837896449</v>
      </c>
    </row>
    <row r="110" spans="1:15" ht="14.25" customHeight="1" x14ac:dyDescent="0.2">
      <c r="A110" s="11" t="s">
        <v>4</v>
      </c>
      <c r="B110" s="3">
        <f t="shared" ref="B110:M110" si="172">B94/(B$92-B$99)*100</f>
        <v>30.527235653946981</v>
      </c>
      <c r="C110" s="3">
        <f t="shared" si="172"/>
        <v>33.378480060195635</v>
      </c>
      <c r="D110" s="3">
        <f t="shared" si="172"/>
        <v>32.150284209066967</v>
      </c>
      <c r="E110" s="3">
        <f t="shared" si="172"/>
        <v>32.280368763557483</v>
      </c>
      <c r="F110" s="3">
        <f t="shared" si="172"/>
        <v>33.050285259387024</v>
      </c>
      <c r="G110" s="3">
        <f t="shared" si="172"/>
        <v>32.519163310380669</v>
      </c>
      <c r="H110" s="3">
        <f t="shared" si="172"/>
        <v>33.187266400309319</v>
      </c>
      <c r="I110" s="3">
        <f t="shared" si="172"/>
        <v>32.103413654618471</v>
      </c>
      <c r="J110" s="3">
        <f t="shared" si="172"/>
        <v>32.677020912315029</v>
      </c>
      <c r="K110" s="3">
        <f t="shared" si="172"/>
        <v>30.145787002718059</v>
      </c>
      <c r="L110" s="3">
        <f t="shared" si="172"/>
        <v>30.092983939137785</v>
      </c>
      <c r="M110" s="3">
        <f t="shared" si="172"/>
        <v>31.635347103587513</v>
      </c>
      <c r="N110" s="3">
        <f t="shared" si="171"/>
        <v>33.261276841043383</v>
      </c>
      <c r="O110" s="3">
        <f t="shared" si="171"/>
        <v>35.836269991867717</v>
      </c>
    </row>
    <row r="111" spans="1:15" ht="14.25" customHeight="1" x14ac:dyDescent="0.2">
      <c r="A111" s="11" t="s">
        <v>3</v>
      </c>
      <c r="B111" s="3">
        <f t="shared" ref="B111:M111" si="173">B95/(B$92-B$99)*100</f>
        <v>5.8549373725604426</v>
      </c>
      <c r="C111" s="3">
        <f t="shared" si="173"/>
        <v>5.9744168547780285</v>
      </c>
      <c r="D111" s="3">
        <f t="shared" si="173"/>
        <v>6.391238042423403</v>
      </c>
      <c r="E111" s="3">
        <f t="shared" si="173"/>
        <v>6.9007592190889362</v>
      </c>
      <c r="F111" s="3">
        <f t="shared" si="173"/>
        <v>7.0717792225023226</v>
      </c>
      <c r="G111" s="3">
        <f t="shared" si="173"/>
        <v>7.3145381317396385</v>
      </c>
      <c r="H111" s="3">
        <f t="shared" si="173"/>
        <v>7.4494135842247715</v>
      </c>
      <c r="I111" s="3">
        <f t="shared" si="173"/>
        <v>7.6932730923694779</v>
      </c>
      <c r="J111" s="3">
        <f t="shared" si="173"/>
        <v>7.618931148342913</v>
      </c>
      <c r="K111" s="3">
        <f t="shared" si="173"/>
        <v>7.8206078576723499</v>
      </c>
      <c r="L111" s="3">
        <f t="shared" si="173"/>
        <v>8.5235277542969854</v>
      </c>
      <c r="M111" s="3">
        <f t="shared" si="173"/>
        <v>8.9610187917378479</v>
      </c>
      <c r="N111" s="3">
        <f t="shared" si="171"/>
        <v>9.2232310131142814</v>
      </c>
      <c r="O111" s="3">
        <f t="shared" si="171"/>
        <v>8.8235294117647065</v>
      </c>
    </row>
    <row r="112" spans="1:15" ht="14.25" customHeight="1" x14ac:dyDescent="0.2">
      <c r="A112" s="11" t="s">
        <v>2</v>
      </c>
      <c r="B112" s="3">
        <f t="shared" ref="B112:M112" si="174">B96/(B$92-B$99)*100</f>
        <v>6.9327119137780366</v>
      </c>
      <c r="C112" s="3">
        <f t="shared" si="174"/>
        <v>7.1482317531978934</v>
      </c>
      <c r="D112" s="3">
        <f t="shared" si="174"/>
        <v>7.6251213087480938</v>
      </c>
      <c r="E112" s="3">
        <f t="shared" si="174"/>
        <v>8.5412147505422986</v>
      </c>
      <c r="F112" s="3">
        <f t="shared" si="174"/>
        <v>8.1066737428685158</v>
      </c>
      <c r="G112" s="3">
        <f t="shared" si="174"/>
        <v>8.2889437443159668</v>
      </c>
      <c r="H112" s="3">
        <f t="shared" si="174"/>
        <v>8.8800103106070374</v>
      </c>
      <c r="I112" s="3">
        <f t="shared" si="174"/>
        <v>10.015060240963855</v>
      </c>
      <c r="J112" s="3">
        <f t="shared" si="174"/>
        <v>9.8813745872569392</v>
      </c>
      <c r="K112" s="3">
        <f t="shared" si="174"/>
        <v>11.094638003459352</v>
      </c>
      <c r="L112" s="3">
        <f t="shared" si="174"/>
        <v>12.116089039165963</v>
      </c>
      <c r="M112" s="3">
        <f t="shared" si="174"/>
        <v>11.989439353936946</v>
      </c>
      <c r="N112" s="3">
        <f t="shared" si="171"/>
        <v>11.788442138636691</v>
      </c>
      <c r="O112" s="3">
        <f t="shared" si="171"/>
        <v>11.073461642721604</v>
      </c>
    </row>
    <row r="113" spans="1:15" ht="14.25" customHeight="1" x14ac:dyDescent="0.2">
      <c r="A113" s="11" t="s">
        <v>1</v>
      </c>
      <c r="B113" s="3">
        <f t="shared" ref="B113:M113" si="175">B97/(B$92-B$99)*100</f>
        <v>7.282260413632391E-2</v>
      </c>
      <c r="C113" s="3">
        <f t="shared" si="175"/>
        <v>0.10534236267870579</v>
      </c>
      <c r="D113" s="3">
        <f t="shared" si="175"/>
        <v>8.3183141549979203E-2</v>
      </c>
      <c r="E113" s="3">
        <f t="shared" si="175"/>
        <v>0.10845986984815618</v>
      </c>
      <c r="F113" s="3">
        <f t="shared" si="175"/>
        <v>0.11941090619609923</v>
      </c>
      <c r="G113" s="3">
        <f t="shared" si="175"/>
        <v>0.1688969728465636</v>
      </c>
      <c r="H113" s="3">
        <f t="shared" si="175"/>
        <v>0.19332388194354941</v>
      </c>
      <c r="I113" s="3">
        <f t="shared" si="175"/>
        <v>0.2384538152610442</v>
      </c>
      <c r="J113" s="3">
        <f t="shared" si="175"/>
        <v>0.23235905588846764</v>
      </c>
      <c r="K113" s="3">
        <f t="shared" si="175"/>
        <v>0.2841611069928342</v>
      </c>
      <c r="L113" s="3">
        <f t="shared" si="175"/>
        <v>0.19723865877712032</v>
      </c>
      <c r="M113" s="3">
        <f t="shared" si="175"/>
        <v>0.32613759900605682</v>
      </c>
      <c r="N113" s="3">
        <f t="shared" si="171"/>
        <v>0.3602824614497766</v>
      </c>
      <c r="O113" s="3">
        <f t="shared" si="171"/>
        <v>0.31173759826511249</v>
      </c>
    </row>
    <row r="114" spans="1:15" ht="14.25" customHeight="1" x14ac:dyDescent="0.2">
      <c r="A114" s="11" t="s">
        <v>0</v>
      </c>
      <c r="B114" s="3">
        <f t="shared" ref="B114:M114" si="176">B98/(B$92-B$99)*100</f>
        <v>58.083309059131963</v>
      </c>
      <c r="C114" s="3">
        <f t="shared" si="176"/>
        <v>55.199398043641835</v>
      </c>
      <c r="D114" s="3">
        <f t="shared" si="176"/>
        <v>55.677249410786075</v>
      </c>
      <c r="E114" s="3">
        <f t="shared" si="176"/>
        <v>54.365509761388289</v>
      </c>
      <c r="F114" s="3">
        <f t="shared" si="176"/>
        <v>55.579142895051078</v>
      </c>
      <c r="G114" s="3">
        <f t="shared" si="176"/>
        <v>55.878913862543847</v>
      </c>
      <c r="H114" s="3">
        <f t="shared" si="176"/>
        <v>54.775099884005677</v>
      </c>
      <c r="I114" s="3">
        <f t="shared" si="176"/>
        <v>55.296184738955823</v>
      </c>
      <c r="J114" s="3">
        <f t="shared" si="176"/>
        <v>55.240308181484657</v>
      </c>
      <c r="K114" s="3">
        <f t="shared" si="176"/>
        <v>57.524091919940702</v>
      </c>
      <c r="L114" s="3">
        <f t="shared" si="176"/>
        <v>57.579599887292197</v>
      </c>
      <c r="M114" s="3">
        <f t="shared" si="176"/>
        <v>56.546047522907287</v>
      </c>
      <c r="N114" s="3">
        <f t="shared" si="171"/>
        <v>54.964692318777921</v>
      </c>
      <c r="O114" s="3">
        <f t="shared" si="171"/>
        <v>52.914068853347793</v>
      </c>
    </row>
    <row r="115" spans="1:15" ht="93" customHeight="1" x14ac:dyDescent="0.2">
      <c r="A115" s="19" t="s">
        <v>15</v>
      </c>
      <c r="B115" s="19"/>
      <c r="C115" s="19"/>
      <c r="D115" s="19"/>
      <c r="E115" s="19"/>
      <c r="F115" s="19"/>
      <c r="G115" s="19"/>
      <c r="H115" s="19"/>
      <c r="I115" s="19"/>
      <c r="J115" s="19"/>
      <c r="K115" s="19"/>
      <c r="L115" s="19"/>
      <c r="M115" s="19"/>
      <c r="N115" s="19"/>
      <c r="O115" s="19"/>
    </row>
    <row r="116" spans="1:15" ht="15" customHeight="1" x14ac:dyDescent="0.2">
      <c r="A116" s="17" t="s">
        <v>50</v>
      </c>
      <c r="B116" s="16"/>
      <c r="C116" s="16"/>
      <c r="D116" s="16"/>
      <c r="E116" s="16"/>
      <c r="F116" s="16"/>
      <c r="G116" s="16"/>
      <c r="H116" s="16"/>
      <c r="I116" s="16"/>
      <c r="J116" s="16"/>
      <c r="K116" s="16"/>
      <c r="L116" s="16"/>
      <c r="M116" s="16"/>
      <c r="N116" s="16"/>
      <c r="O116" s="16"/>
    </row>
    <row r="117" spans="1:15" s="7" customFormat="1" ht="36.75" customHeight="1" x14ac:dyDescent="0.25">
      <c r="A117" s="18" t="s">
        <v>42</v>
      </c>
      <c r="B117" s="18"/>
      <c r="C117" s="18"/>
      <c r="D117" s="18"/>
      <c r="E117" s="18"/>
      <c r="F117" s="18"/>
      <c r="G117" s="18"/>
      <c r="H117" s="18"/>
      <c r="I117" s="18"/>
      <c r="J117" s="18"/>
      <c r="K117" s="18"/>
      <c r="L117" s="18"/>
      <c r="M117" s="18"/>
      <c r="N117" s="18"/>
      <c r="O117" s="18"/>
    </row>
    <row r="118" spans="1:15" s="7" customFormat="1" ht="15" x14ac:dyDescent="0.25">
      <c r="A118" s="15" t="s">
        <v>48</v>
      </c>
      <c r="B118" s="14"/>
      <c r="C118" s="14"/>
      <c r="D118" s="14"/>
      <c r="E118" s="14"/>
      <c r="F118" s="14"/>
      <c r="G118" s="14"/>
      <c r="H118" s="14"/>
      <c r="I118" s="14"/>
      <c r="J118" s="14"/>
      <c r="K118" s="14"/>
      <c r="L118" s="14"/>
      <c r="M118" s="14"/>
      <c r="N118" s="14"/>
      <c r="O118" s="14"/>
    </row>
    <row r="119" spans="1:15" s="7" customFormat="1" x14ac:dyDescent="0.2">
      <c r="A119" s="20" t="s">
        <v>10</v>
      </c>
      <c r="B119" s="20"/>
      <c r="C119" s="20"/>
      <c r="D119" s="20"/>
      <c r="E119" s="20"/>
      <c r="F119" s="20"/>
      <c r="G119" s="20"/>
      <c r="H119" s="20"/>
      <c r="I119" s="20"/>
      <c r="J119" s="20"/>
      <c r="K119" s="20"/>
      <c r="L119" s="20"/>
      <c r="M119" s="20"/>
      <c r="N119" s="20"/>
      <c r="O119" s="20"/>
    </row>
    <row r="120" spans="1:15" s="7" customFormat="1" ht="19.5" customHeight="1" x14ac:dyDescent="0.2">
      <c r="A120" s="9" t="s">
        <v>11</v>
      </c>
      <c r="B120" s="8" t="s">
        <v>16</v>
      </c>
      <c r="C120" s="8" t="s">
        <v>17</v>
      </c>
      <c r="D120" s="8" t="s">
        <v>18</v>
      </c>
      <c r="E120" s="8" t="s">
        <v>19</v>
      </c>
      <c r="F120" s="8" t="s">
        <v>20</v>
      </c>
      <c r="G120" s="8" t="s">
        <v>21</v>
      </c>
      <c r="H120" s="8" t="s">
        <v>22</v>
      </c>
      <c r="I120" s="8" t="s">
        <v>23</v>
      </c>
      <c r="J120" s="8" t="s">
        <v>24</v>
      </c>
      <c r="K120" s="8" t="s">
        <v>25</v>
      </c>
      <c r="L120" s="8" t="s">
        <v>26</v>
      </c>
      <c r="M120" s="8" t="s">
        <v>27</v>
      </c>
      <c r="N120" s="8" t="s">
        <v>28</v>
      </c>
      <c r="O120" s="8" t="s">
        <v>8</v>
      </c>
    </row>
    <row r="121" spans="1:15" ht="14.25" customHeight="1" x14ac:dyDescent="0.2">
      <c r="A121" s="10" t="s">
        <v>14</v>
      </c>
      <c r="B121" s="6">
        <f t="shared" ref="B121:H125" si="177">B5+B63</f>
        <v>17831</v>
      </c>
      <c r="C121" s="6">
        <f t="shared" si="177"/>
        <v>18628</v>
      </c>
      <c r="D121" s="6">
        <f t="shared" si="177"/>
        <v>19139</v>
      </c>
      <c r="E121" s="6">
        <f t="shared" si="177"/>
        <v>19924</v>
      </c>
      <c r="F121" s="6">
        <f t="shared" si="177"/>
        <v>20855</v>
      </c>
      <c r="G121" s="6">
        <f t="shared" si="177"/>
        <v>21989</v>
      </c>
      <c r="H121" s="6">
        <f t="shared" si="177"/>
        <v>22344</v>
      </c>
      <c r="I121" s="6">
        <v>20855</v>
      </c>
      <c r="J121" s="6">
        <f t="shared" ref="J121:O125" si="178">J5+J63</f>
        <v>22011</v>
      </c>
      <c r="K121" s="6">
        <f t="shared" si="178"/>
        <v>22522</v>
      </c>
      <c r="L121" s="6">
        <f t="shared" si="178"/>
        <v>23347</v>
      </c>
      <c r="M121" s="6">
        <f t="shared" si="178"/>
        <v>23991</v>
      </c>
      <c r="N121" s="6">
        <f t="shared" si="178"/>
        <v>24681</v>
      </c>
      <c r="O121" s="6">
        <f t="shared" si="178"/>
        <v>24363</v>
      </c>
    </row>
    <row r="122" spans="1:15" ht="14.25" customHeight="1" x14ac:dyDescent="0.2">
      <c r="A122" s="11" t="s">
        <v>5</v>
      </c>
      <c r="B122" s="4">
        <f t="shared" si="177"/>
        <v>34</v>
      </c>
      <c r="C122" s="4">
        <f t="shared" si="177"/>
        <v>34</v>
      </c>
      <c r="D122" s="4">
        <f t="shared" si="177"/>
        <v>38</v>
      </c>
      <c r="E122" s="4">
        <f t="shared" si="177"/>
        <v>34</v>
      </c>
      <c r="F122" s="4">
        <f t="shared" si="177"/>
        <v>33</v>
      </c>
      <c r="G122" s="4">
        <f t="shared" si="177"/>
        <v>46</v>
      </c>
      <c r="H122" s="4">
        <f t="shared" si="177"/>
        <v>39</v>
      </c>
      <c r="I122" s="13">
        <f>I6+I64</f>
        <v>42</v>
      </c>
      <c r="J122" s="5">
        <f t="shared" si="178"/>
        <v>40</v>
      </c>
      <c r="K122" s="5">
        <f t="shared" si="178"/>
        <v>45</v>
      </c>
      <c r="L122" s="5">
        <f t="shared" si="178"/>
        <v>49</v>
      </c>
      <c r="M122" s="4">
        <f t="shared" si="178"/>
        <v>47</v>
      </c>
      <c r="N122" s="5">
        <f t="shared" si="178"/>
        <v>48</v>
      </c>
      <c r="O122" s="4">
        <f t="shared" si="178"/>
        <v>137</v>
      </c>
    </row>
    <row r="123" spans="1:15" ht="14.25" customHeight="1" x14ac:dyDescent="0.2">
      <c r="A123" s="11" t="s">
        <v>4</v>
      </c>
      <c r="B123" s="4">
        <f t="shared" si="177"/>
        <v>3695</v>
      </c>
      <c r="C123" s="4">
        <f t="shared" si="177"/>
        <v>3812</v>
      </c>
      <c r="D123" s="4">
        <f t="shared" si="177"/>
        <v>4101</v>
      </c>
      <c r="E123" s="4">
        <f t="shared" si="177"/>
        <v>4424</v>
      </c>
      <c r="F123" s="4">
        <f t="shared" si="177"/>
        <v>4598</v>
      </c>
      <c r="G123" s="4">
        <f t="shared" si="177"/>
        <v>4952</v>
      </c>
      <c r="H123" s="4">
        <f t="shared" si="177"/>
        <v>5035</v>
      </c>
      <c r="I123" s="13">
        <f>I7+I65</f>
        <v>4913</v>
      </c>
      <c r="J123" s="4">
        <f t="shared" si="178"/>
        <v>4912</v>
      </c>
      <c r="K123" s="4">
        <f t="shared" si="178"/>
        <v>5144</v>
      </c>
      <c r="L123" s="4">
        <f t="shared" si="178"/>
        <v>5469</v>
      </c>
      <c r="M123" s="4">
        <f t="shared" si="178"/>
        <v>5564</v>
      </c>
      <c r="N123" s="4">
        <f t="shared" si="178"/>
        <v>6004</v>
      </c>
      <c r="O123" s="4">
        <f t="shared" si="178"/>
        <v>6732</v>
      </c>
    </row>
    <row r="124" spans="1:15" ht="14.25" customHeight="1" x14ac:dyDescent="0.2">
      <c r="A124" s="11" t="s">
        <v>3</v>
      </c>
      <c r="B124" s="4">
        <f t="shared" si="177"/>
        <v>1454</v>
      </c>
      <c r="C124" s="4">
        <f t="shared" si="177"/>
        <v>1403</v>
      </c>
      <c r="D124" s="4">
        <f t="shared" si="177"/>
        <v>1502</v>
      </c>
      <c r="E124" s="4">
        <f t="shared" si="177"/>
        <v>1569</v>
      </c>
      <c r="F124" s="4">
        <f t="shared" si="177"/>
        <v>1658</v>
      </c>
      <c r="G124" s="4">
        <f t="shared" si="177"/>
        <v>1806</v>
      </c>
      <c r="H124" s="4">
        <f t="shared" si="177"/>
        <v>1848</v>
      </c>
      <c r="I124" s="13">
        <f>I8+I66</f>
        <v>1825</v>
      </c>
      <c r="J124" s="4">
        <f t="shared" si="178"/>
        <v>1838</v>
      </c>
      <c r="K124" s="4">
        <f t="shared" si="178"/>
        <v>1780</v>
      </c>
      <c r="L124" s="4">
        <f t="shared" si="178"/>
        <v>1787</v>
      </c>
      <c r="M124" s="4">
        <f t="shared" si="178"/>
        <v>1611</v>
      </c>
      <c r="N124" s="4">
        <f t="shared" si="178"/>
        <v>1556</v>
      </c>
      <c r="O124" s="4">
        <f t="shared" si="178"/>
        <v>1694</v>
      </c>
    </row>
    <row r="125" spans="1:15" ht="14.25" customHeight="1" x14ac:dyDescent="0.2">
      <c r="A125" s="11" t="s">
        <v>2</v>
      </c>
      <c r="B125" s="4">
        <f t="shared" si="177"/>
        <v>1177</v>
      </c>
      <c r="C125" s="4">
        <f t="shared" si="177"/>
        <v>1201</v>
      </c>
      <c r="D125" s="4">
        <f t="shared" si="177"/>
        <v>1247</v>
      </c>
      <c r="E125" s="4">
        <f t="shared" si="177"/>
        <v>1283</v>
      </c>
      <c r="F125" s="4">
        <f t="shared" si="177"/>
        <v>1362</v>
      </c>
      <c r="G125" s="5">
        <f t="shared" si="177"/>
        <v>1472</v>
      </c>
      <c r="H125" s="4">
        <f t="shared" si="177"/>
        <v>1552</v>
      </c>
      <c r="I125" s="13">
        <f>I9+I67</f>
        <v>1549</v>
      </c>
      <c r="J125" s="4">
        <f t="shared" si="178"/>
        <v>1676</v>
      </c>
      <c r="K125" s="4">
        <f t="shared" si="178"/>
        <v>1757</v>
      </c>
      <c r="L125" s="4">
        <f t="shared" si="178"/>
        <v>1760</v>
      </c>
      <c r="M125" s="4">
        <f t="shared" si="178"/>
        <v>1853</v>
      </c>
      <c r="N125" s="4">
        <f t="shared" si="178"/>
        <v>1922</v>
      </c>
      <c r="O125" s="4">
        <f t="shared" si="178"/>
        <v>2154</v>
      </c>
    </row>
    <row r="126" spans="1:15" ht="14.25" customHeight="1" x14ac:dyDescent="0.2">
      <c r="A126" s="11" t="s">
        <v>1</v>
      </c>
      <c r="B126" s="5"/>
      <c r="C126" s="5"/>
      <c r="D126" s="5"/>
      <c r="E126" s="5"/>
      <c r="F126" s="5"/>
      <c r="G126" s="5"/>
      <c r="H126" s="5"/>
      <c r="I126" s="5"/>
      <c r="J126" s="5"/>
      <c r="K126" s="5"/>
      <c r="L126" s="5"/>
      <c r="M126" s="5"/>
      <c r="N126" s="5"/>
      <c r="O126" s="5"/>
    </row>
    <row r="127" spans="1:15" ht="14.25" customHeight="1" x14ac:dyDescent="0.2">
      <c r="A127" s="11" t="s">
        <v>0</v>
      </c>
      <c r="B127" s="4">
        <f t="shared" ref="B127:O127" si="179">B11+B69</f>
        <v>9243</v>
      </c>
      <c r="C127" s="4">
        <f t="shared" si="179"/>
        <v>9272</v>
      </c>
      <c r="D127" s="4">
        <f t="shared" si="179"/>
        <v>9018</v>
      </c>
      <c r="E127" s="4">
        <f t="shared" si="179"/>
        <v>9065</v>
      </c>
      <c r="F127" s="4">
        <f t="shared" si="179"/>
        <v>9139</v>
      </c>
      <c r="G127" s="4">
        <f t="shared" si="179"/>
        <v>9843</v>
      </c>
      <c r="H127" s="4">
        <f t="shared" si="179"/>
        <v>10048</v>
      </c>
      <c r="I127" s="5">
        <f t="shared" si="179"/>
        <v>9719</v>
      </c>
      <c r="J127" s="5">
        <f t="shared" si="179"/>
        <v>9574</v>
      </c>
      <c r="K127" s="5">
        <f t="shared" si="179"/>
        <v>9494</v>
      </c>
      <c r="L127" s="5">
        <f t="shared" si="179"/>
        <v>9654</v>
      </c>
      <c r="M127" s="4">
        <f t="shared" si="179"/>
        <v>9932</v>
      </c>
      <c r="N127" s="5">
        <f t="shared" si="179"/>
        <v>10569</v>
      </c>
      <c r="O127" s="4">
        <f t="shared" si="179"/>
        <v>11048</v>
      </c>
    </row>
    <row r="128" spans="1:15" ht="14.25" customHeight="1" x14ac:dyDescent="0.2">
      <c r="A128" s="11" t="s">
        <v>9</v>
      </c>
      <c r="B128" s="5">
        <f t="shared" ref="B128:O128" si="180">B12+B70</f>
        <v>2228</v>
      </c>
      <c r="C128" s="5">
        <f t="shared" si="180"/>
        <v>2906</v>
      </c>
      <c r="D128" s="5">
        <f t="shared" si="180"/>
        <v>3233</v>
      </c>
      <c r="E128" s="5">
        <f t="shared" si="180"/>
        <v>3549</v>
      </c>
      <c r="F128" s="5">
        <f t="shared" si="180"/>
        <v>4065</v>
      </c>
      <c r="G128" s="5">
        <f t="shared" si="180"/>
        <v>3870</v>
      </c>
      <c r="H128" s="5">
        <f t="shared" si="180"/>
        <v>3822</v>
      </c>
      <c r="I128" s="13">
        <f t="shared" si="180"/>
        <v>3637</v>
      </c>
      <c r="J128" s="4">
        <f t="shared" si="180"/>
        <v>3971</v>
      </c>
      <c r="K128" s="4">
        <f t="shared" si="180"/>
        <v>4302</v>
      </c>
      <c r="L128" s="4">
        <f t="shared" si="180"/>
        <v>4628</v>
      </c>
      <c r="M128" s="5">
        <f t="shared" si="180"/>
        <v>4984</v>
      </c>
      <c r="N128" s="4">
        <f t="shared" si="180"/>
        <v>4582</v>
      </c>
      <c r="O128" s="5">
        <f t="shared" si="180"/>
        <v>3394</v>
      </c>
    </row>
    <row r="129" spans="1:15" ht="14.25" customHeight="1" x14ac:dyDescent="0.2">
      <c r="A129" s="12" t="s">
        <v>7</v>
      </c>
      <c r="B129" s="4"/>
      <c r="C129" s="4"/>
      <c r="D129" s="4"/>
      <c r="E129" s="4"/>
      <c r="F129" s="4"/>
      <c r="G129" s="4"/>
      <c r="H129" s="4"/>
      <c r="I129" s="4"/>
      <c r="J129" s="4"/>
      <c r="K129" s="4"/>
      <c r="L129" s="4"/>
      <c r="M129" s="4"/>
      <c r="N129" s="4"/>
    </row>
    <row r="130" spans="1:15" ht="14.25" customHeight="1" x14ac:dyDescent="0.2">
      <c r="A130" s="11" t="s">
        <v>5</v>
      </c>
      <c r="B130" s="3">
        <f t="shared" ref="B130:E133" si="181">B122/B$121*100</f>
        <v>0.19067915428186866</v>
      </c>
      <c r="C130" s="3">
        <f t="shared" si="181"/>
        <v>0.18252093622503757</v>
      </c>
      <c r="D130" s="3">
        <f t="shared" si="181"/>
        <v>0.19854746851977637</v>
      </c>
      <c r="E130" s="3">
        <f t="shared" si="181"/>
        <v>0.17064846416382254</v>
      </c>
      <c r="F130" s="3">
        <f t="shared" ref="F130:G130" si="182">F122/F$121*100</f>
        <v>0.15823543514744665</v>
      </c>
      <c r="G130" s="3">
        <f t="shared" si="182"/>
        <v>0.20919550684433125</v>
      </c>
      <c r="H130" s="3">
        <f t="shared" ref="H130:J130" si="183">H122/H$121*100</f>
        <v>0.1745435016111708</v>
      </c>
      <c r="I130" s="3">
        <f t="shared" ref="I130" si="184">I122/I$121*100</f>
        <v>0.20139055382402299</v>
      </c>
      <c r="J130" s="3">
        <f t="shared" si="183"/>
        <v>0.18172731815910226</v>
      </c>
      <c r="K130" s="3">
        <f t="shared" ref="K130:M133" si="185">K122/K$121*100</f>
        <v>0.19980463546754287</v>
      </c>
      <c r="L130" s="3">
        <f t="shared" si="185"/>
        <v>0.20987707200068531</v>
      </c>
      <c r="M130" s="3">
        <f t="shared" si="185"/>
        <v>0.19590679838272684</v>
      </c>
      <c r="N130" s="3">
        <f t="shared" ref="N130:O130" si="186">N122/N$121*100</f>
        <v>0.19448158502491797</v>
      </c>
      <c r="O130" s="3">
        <f t="shared" si="186"/>
        <v>0.56232812051061043</v>
      </c>
    </row>
    <row r="131" spans="1:15" ht="14.25" customHeight="1" x14ac:dyDescent="0.2">
      <c r="A131" s="11" t="s">
        <v>4</v>
      </c>
      <c r="B131" s="3">
        <f t="shared" si="181"/>
        <v>20.722337502103077</v>
      </c>
      <c r="C131" s="3">
        <f t="shared" si="181"/>
        <v>20.463817908524799</v>
      </c>
      <c r="D131" s="3">
        <f t="shared" si="181"/>
        <v>21.427451799989548</v>
      </c>
      <c r="E131" s="3">
        <f t="shared" si="181"/>
        <v>22.204376631198556</v>
      </c>
      <c r="F131" s="3">
        <f t="shared" ref="F131:G131" si="187">F123/F$121*100</f>
        <v>22.047470630544233</v>
      </c>
      <c r="G131" s="3">
        <f t="shared" si="187"/>
        <v>22.520351084633226</v>
      </c>
      <c r="H131" s="3">
        <f t="shared" ref="H131:J131" si="188">H123/H$121*100</f>
        <v>22.534013605442176</v>
      </c>
      <c r="I131" s="3">
        <f t="shared" ref="I131" si="189">I123/I$121*100</f>
        <v>23.557899784224407</v>
      </c>
      <c r="J131" s="3">
        <f t="shared" si="188"/>
        <v>22.316114669937757</v>
      </c>
      <c r="K131" s="3">
        <f t="shared" si="185"/>
        <v>22.839889885445341</v>
      </c>
      <c r="L131" s="3">
        <f t="shared" si="185"/>
        <v>23.424851158607101</v>
      </c>
      <c r="M131" s="3">
        <f t="shared" si="185"/>
        <v>23.192030344712599</v>
      </c>
      <c r="N131" s="3">
        <f t="shared" ref="N131:O131" si="190">N123/N$121*100</f>
        <v>24.326404926866822</v>
      </c>
      <c r="O131" s="3">
        <f t="shared" si="190"/>
        <v>27.632065016623571</v>
      </c>
    </row>
    <row r="132" spans="1:15" ht="14.25" customHeight="1" x14ac:dyDescent="0.2">
      <c r="A132" s="11" t="s">
        <v>3</v>
      </c>
      <c r="B132" s="3">
        <f t="shared" si="181"/>
        <v>8.1543379507599134</v>
      </c>
      <c r="C132" s="3">
        <f t="shared" si="181"/>
        <v>7.531672750697874</v>
      </c>
      <c r="D132" s="3">
        <f t="shared" si="181"/>
        <v>7.8478499399132664</v>
      </c>
      <c r="E132" s="3">
        <f t="shared" si="181"/>
        <v>7.8749247139128693</v>
      </c>
      <c r="F132" s="3">
        <f t="shared" ref="F132:G132" si="191">F124/F$121*100</f>
        <v>7.9501318628626221</v>
      </c>
      <c r="G132" s="3">
        <f t="shared" si="191"/>
        <v>8.213197507844832</v>
      </c>
      <c r="H132" s="3">
        <f t="shared" ref="H132:J132" si="192">H124/H$121*100</f>
        <v>8.2706766917293226</v>
      </c>
      <c r="I132" s="3">
        <f t="shared" ref="I132" si="193">I124/I$121*100</f>
        <v>8.7508990649724279</v>
      </c>
      <c r="J132" s="3">
        <f t="shared" si="192"/>
        <v>8.3503702694107496</v>
      </c>
      <c r="K132" s="3">
        <f t="shared" si="185"/>
        <v>7.9033833584939162</v>
      </c>
      <c r="L132" s="3">
        <f t="shared" si="185"/>
        <v>7.654088319698463</v>
      </c>
      <c r="M132" s="3">
        <f t="shared" si="185"/>
        <v>6.7150181317994244</v>
      </c>
      <c r="N132" s="3">
        <f t="shared" ref="N132:O132" si="194">N124/N$121*100</f>
        <v>6.3044447145577571</v>
      </c>
      <c r="O132" s="3">
        <f t="shared" si="194"/>
        <v>6.953166687189591</v>
      </c>
    </row>
    <row r="133" spans="1:15" ht="14.25" customHeight="1" x14ac:dyDescent="0.2">
      <c r="A133" s="11" t="s">
        <v>2</v>
      </c>
      <c r="B133" s="3">
        <f t="shared" si="181"/>
        <v>6.6008636644046881</v>
      </c>
      <c r="C133" s="3">
        <f t="shared" si="181"/>
        <v>6.4472836590079448</v>
      </c>
      <c r="D133" s="3">
        <f t="shared" si="181"/>
        <v>6.5154919274779246</v>
      </c>
      <c r="E133" s="3">
        <f t="shared" si="181"/>
        <v>6.4394699859465971</v>
      </c>
      <c r="F133" s="3">
        <f t="shared" ref="F133:G133" si="195">F125/F$121*100</f>
        <v>6.5308079597218889</v>
      </c>
      <c r="G133" s="3">
        <f t="shared" si="195"/>
        <v>6.6942562190185999</v>
      </c>
      <c r="H133" s="3">
        <f t="shared" ref="H133:J133" si="196">H125/H$121*100</f>
        <v>6.9459362692445401</v>
      </c>
      <c r="I133" s="3">
        <f t="shared" ref="I133" si="197">I125/I$121*100</f>
        <v>7.4274754255574198</v>
      </c>
      <c r="J133" s="3">
        <f t="shared" si="196"/>
        <v>7.6143746308663856</v>
      </c>
      <c r="K133" s="3">
        <f t="shared" si="185"/>
        <v>7.80126098925495</v>
      </c>
      <c r="L133" s="3">
        <f t="shared" si="185"/>
        <v>7.5384417698205333</v>
      </c>
      <c r="M133" s="3">
        <f t="shared" si="185"/>
        <v>7.7237297319828269</v>
      </c>
      <c r="N133" s="3">
        <f t="shared" ref="N133:O133" si="198">N125/N$121*100</f>
        <v>7.787366800372757</v>
      </c>
      <c r="O133" s="3">
        <f t="shared" si="198"/>
        <v>8.8412757049624418</v>
      </c>
    </row>
    <row r="134" spans="1:15" ht="14.25" customHeight="1" x14ac:dyDescent="0.2">
      <c r="A134" s="11" t="s">
        <v>1</v>
      </c>
      <c r="B134" s="3"/>
      <c r="C134" s="3"/>
      <c r="D134" s="3"/>
      <c r="E134" s="3"/>
      <c r="F134" s="3"/>
      <c r="G134" s="3"/>
      <c r="H134" s="3"/>
      <c r="I134" s="3"/>
      <c r="J134" s="3"/>
      <c r="K134" s="3"/>
      <c r="L134" s="3"/>
      <c r="M134" s="3"/>
      <c r="N134" s="3"/>
      <c r="O134" s="3"/>
    </row>
    <row r="135" spans="1:15" ht="14.25" customHeight="1" x14ac:dyDescent="0.2">
      <c r="A135" s="11" t="s">
        <v>0</v>
      </c>
      <c r="B135" s="3">
        <f t="shared" ref="B135:E136" si="199">B127/B$121*100</f>
        <v>51.836688912567993</v>
      </c>
      <c r="C135" s="3">
        <f t="shared" si="199"/>
        <v>49.774532961133779</v>
      </c>
      <c r="D135" s="3">
        <f t="shared" si="199"/>
        <v>47.11844923977219</v>
      </c>
      <c r="E135" s="3">
        <f t="shared" si="199"/>
        <v>45.49789198956033</v>
      </c>
      <c r="F135" s="3">
        <f t="shared" ref="F135:G135" si="200">F127/F$121*100</f>
        <v>43.821625509470152</v>
      </c>
      <c r="G135" s="3">
        <f t="shared" si="200"/>
        <v>44.763290736277227</v>
      </c>
      <c r="H135" s="3">
        <f t="shared" ref="H135:J135" si="201">H127/H$121*100</f>
        <v>44.969566774078054</v>
      </c>
      <c r="I135" s="3">
        <f t="shared" ref="I135" si="202">I127/I$121*100</f>
        <v>46.602733157516184</v>
      </c>
      <c r="J135" s="3">
        <f t="shared" si="201"/>
        <v>43.496433601381128</v>
      </c>
      <c r="K135" s="3">
        <f t="shared" ref="K135:M136" si="203">K127/K$121*100</f>
        <v>42.154337980641152</v>
      </c>
      <c r="L135" s="3">
        <f t="shared" si="203"/>
        <v>41.350066389686042</v>
      </c>
      <c r="M135" s="3">
        <f t="shared" si="203"/>
        <v>41.398857905047727</v>
      </c>
      <c r="N135" s="3">
        <f t="shared" ref="N135:O135" si="204">N127/N$121*100</f>
        <v>42.822414002674122</v>
      </c>
      <c r="O135" s="3">
        <f t="shared" si="204"/>
        <v>45.347453105118419</v>
      </c>
    </row>
    <row r="136" spans="1:15" ht="14.25" customHeight="1" x14ac:dyDescent="0.2">
      <c r="A136" s="11" t="s">
        <v>9</v>
      </c>
      <c r="B136" s="3">
        <f t="shared" si="199"/>
        <v>12.495092815882453</v>
      </c>
      <c r="C136" s="3">
        <f t="shared" si="199"/>
        <v>15.600171784410566</v>
      </c>
      <c r="D136" s="3">
        <f t="shared" si="199"/>
        <v>16.89220962432729</v>
      </c>
      <c r="E136" s="3">
        <f t="shared" si="199"/>
        <v>17.812688215217829</v>
      </c>
      <c r="F136" s="3">
        <f t="shared" ref="F136:G136" si="205">F128/F$121*100</f>
        <v>19.491728602253655</v>
      </c>
      <c r="G136" s="3">
        <f t="shared" si="205"/>
        <v>17.599708945381781</v>
      </c>
      <c r="H136" s="3">
        <f t="shared" ref="H136:J136" si="206">H128/H$121*100</f>
        <v>17.105263157894736</v>
      </c>
      <c r="I136" s="3">
        <f t="shared" ref="I136" si="207">I128/I$121*100</f>
        <v>17.439462958523137</v>
      </c>
      <c r="J136" s="3">
        <f t="shared" si="206"/>
        <v>18.040979510244878</v>
      </c>
      <c r="K136" s="3">
        <f t="shared" si="203"/>
        <v>19.101323150697098</v>
      </c>
      <c r="L136" s="3">
        <f t="shared" si="203"/>
        <v>19.822675290187174</v>
      </c>
      <c r="M136" s="3">
        <f t="shared" si="203"/>
        <v>20.774457088074694</v>
      </c>
      <c r="N136" s="3">
        <f t="shared" ref="N136:O136" si="208">N128/N$121*100</f>
        <v>18.564887970503626</v>
      </c>
      <c r="O136" s="3">
        <f t="shared" si="208"/>
        <v>13.930960883306653</v>
      </c>
    </row>
    <row r="137" spans="1:15" ht="14.25" customHeight="1" x14ac:dyDescent="0.2">
      <c r="A137" s="12" t="s">
        <v>6</v>
      </c>
      <c r="B137" s="4"/>
      <c r="C137" s="4"/>
      <c r="D137" s="4"/>
      <c r="E137" s="4"/>
      <c r="F137" s="4"/>
      <c r="G137" s="4"/>
      <c r="H137" s="4"/>
      <c r="I137" s="4"/>
      <c r="J137" s="4"/>
      <c r="K137" s="4"/>
      <c r="L137" s="4"/>
      <c r="M137" s="4"/>
      <c r="N137" s="4"/>
      <c r="O137" s="4"/>
    </row>
    <row r="138" spans="1:15" ht="14.25" customHeight="1" x14ac:dyDescent="0.2">
      <c r="A138" s="11" t="s">
        <v>5</v>
      </c>
      <c r="B138" s="3">
        <f t="shared" ref="B138:E141" si="209">B122/(B$121-B$128)*100</f>
        <v>0.21790681279241172</v>
      </c>
      <c r="C138" s="3">
        <f t="shared" si="209"/>
        <v>0.21625747360386718</v>
      </c>
      <c r="D138" s="3">
        <f t="shared" si="209"/>
        <v>0.2389035584056331</v>
      </c>
      <c r="E138" s="3">
        <f t="shared" si="209"/>
        <v>0.20763358778625954</v>
      </c>
      <c r="F138" s="3">
        <f t="shared" ref="F138:G138" si="210">F122/(F$121-F$128)*100</f>
        <v>0.19654556283502084</v>
      </c>
      <c r="G138" s="3">
        <f t="shared" si="210"/>
        <v>0.25387714553783325</v>
      </c>
      <c r="H138" s="3">
        <f t="shared" ref="H138:J138" si="211">H122/(H$121-H$128)*100</f>
        <v>0.21056041464204731</v>
      </c>
      <c r="I138" s="3">
        <f t="shared" ref="I138" si="212">I122/(I$121-I$128)*100</f>
        <v>0.24393077012428854</v>
      </c>
      <c r="J138" s="3">
        <f t="shared" si="211"/>
        <v>0.22172949002217296</v>
      </c>
      <c r="K138" s="3">
        <f t="shared" ref="K138:M141" si="213">K122/(K$121-K$128)*100</f>
        <v>0.24698133918770582</v>
      </c>
      <c r="L138" s="3">
        <f t="shared" si="213"/>
        <v>0.26176611998504196</v>
      </c>
      <c r="M138" s="3">
        <f t="shared" si="213"/>
        <v>0.24727731888251697</v>
      </c>
      <c r="N138" s="3">
        <f t="shared" ref="N138:O138" si="214">N122/(N$121-N$128)*100</f>
        <v>0.23881785163440966</v>
      </c>
      <c r="O138" s="3">
        <f t="shared" si="214"/>
        <v>0.65334541465973572</v>
      </c>
    </row>
    <row r="139" spans="1:15" ht="14.25" customHeight="1" x14ac:dyDescent="0.2">
      <c r="A139" s="11" t="s">
        <v>4</v>
      </c>
      <c r="B139" s="3">
        <f t="shared" si="209"/>
        <v>23.681343331410627</v>
      </c>
      <c r="C139" s="3">
        <f t="shared" si="209"/>
        <v>24.246279099351227</v>
      </c>
      <c r="D139" s="3">
        <f t="shared" si="209"/>
        <v>25.782723500565822</v>
      </c>
      <c r="E139" s="3">
        <f t="shared" si="209"/>
        <v>27.016793893129769</v>
      </c>
      <c r="F139" s="3">
        <f t="shared" ref="F139:G139" si="215">F123/(F$121-F$128)*100</f>
        <v>27.385348421679574</v>
      </c>
      <c r="G139" s="3">
        <f t="shared" si="215"/>
        <v>27.330426623985872</v>
      </c>
      <c r="H139" s="3">
        <f t="shared" ref="H139:J139" si="216">H123/(H$121-H$128)*100</f>
        <v>27.183889428787388</v>
      </c>
      <c r="I139" s="3">
        <f t="shared" ref="I139" si="217">I123/(I$121-I$128)*100</f>
        <v>28.534092229062608</v>
      </c>
      <c r="J139" s="3">
        <f t="shared" si="216"/>
        <v>27.228381374722836</v>
      </c>
      <c r="K139" s="3">
        <f t="shared" si="213"/>
        <v>28.232711306256856</v>
      </c>
      <c r="L139" s="3">
        <f t="shared" si="213"/>
        <v>29.216304289759069</v>
      </c>
      <c r="M139" s="3">
        <f t="shared" si="213"/>
        <v>29.273425580049455</v>
      </c>
      <c r="N139" s="3">
        <f t="shared" ref="N139:O139" si="218">N123/(N$121-N$128)*100</f>
        <v>29.872132941937409</v>
      </c>
      <c r="O139" s="3">
        <f t="shared" si="218"/>
        <v>32.104535266345557</v>
      </c>
    </row>
    <row r="140" spans="1:15" ht="14.25" customHeight="1" x14ac:dyDescent="0.2">
      <c r="A140" s="11" t="s">
        <v>3</v>
      </c>
      <c r="B140" s="3">
        <f t="shared" si="209"/>
        <v>9.3187207588284302</v>
      </c>
      <c r="C140" s="3">
        <f t="shared" si="209"/>
        <v>8.9238010431242838</v>
      </c>
      <c r="D140" s="3">
        <f t="shared" si="209"/>
        <v>9.4429774927700247</v>
      </c>
      <c r="E140" s="3">
        <f t="shared" si="209"/>
        <v>9.5816793893129777</v>
      </c>
      <c r="F140" s="3">
        <f t="shared" ref="F140:G140" si="219">F124/(F$121-F$128)*100</f>
        <v>9.8749255509231677</v>
      </c>
      <c r="G140" s="3">
        <f t="shared" si="219"/>
        <v>9.9674374965505823</v>
      </c>
      <c r="H140" s="3">
        <f t="shared" ref="H140:J140" si="220">H124/(H$121-H$128)*100</f>
        <v>9.9773242630385486</v>
      </c>
      <c r="I140" s="3">
        <f t="shared" ref="I140" si="221">I124/(I$121-I$128)*100</f>
        <v>10.599372749448252</v>
      </c>
      <c r="J140" s="3">
        <f t="shared" si="220"/>
        <v>10.188470066518846</v>
      </c>
      <c r="K140" s="3">
        <f t="shared" si="213"/>
        <v>9.7694840834248087</v>
      </c>
      <c r="L140" s="3">
        <f t="shared" si="213"/>
        <v>9.5464501308830592</v>
      </c>
      <c r="M140" s="3">
        <f t="shared" si="213"/>
        <v>8.4758246961645707</v>
      </c>
      <c r="N140" s="3">
        <f t="shared" ref="N140:O140" si="222">N124/(N$121-N$128)*100</f>
        <v>7.7416786904821135</v>
      </c>
      <c r="O140" s="3">
        <f t="shared" si="222"/>
        <v>8.0785922075444709</v>
      </c>
    </row>
    <row r="141" spans="1:15" ht="14.25" customHeight="1" x14ac:dyDescent="0.2">
      <c r="A141" s="11" t="s">
        <v>2</v>
      </c>
      <c r="B141" s="3">
        <f t="shared" si="209"/>
        <v>7.5434211369608413</v>
      </c>
      <c r="C141" s="3">
        <f t="shared" si="209"/>
        <v>7.6389772293601315</v>
      </c>
      <c r="D141" s="3">
        <f t="shared" si="209"/>
        <v>7.8398088771532759</v>
      </c>
      <c r="E141" s="3">
        <f t="shared" si="209"/>
        <v>7.8351145038167935</v>
      </c>
      <c r="F141" s="3">
        <f t="shared" ref="F141:G141" si="223">F125/(F$121-F$128)*100</f>
        <v>8.1119714115544976</v>
      </c>
      <c r="G141" s="3">
        <f t="shared" si="223"/>
        <v>8.124068657210664</v>
      </c>
      <c r="H141" s="3">
        <f t="shared" ref="H141:J141" si="224">H125/(H$121-H$128)*100</f>
        <v>8.379224705755318</v>
      </c>
      <c r="I141" s="3">
        <f t="shared" ref="I141" si="225">I125/(I$121-I$128)*100</f>
        <v>8.9963991172029267</v>
      </c>
      <c r="J141" s="3">
        <f t="shared" si="224"/>
        <v>9.2904656319290471</v>
      </c>
      <c r="K141" s="3">
        <f t="shared" si="213"/>
        <v>9.6432491767288706</v>
      </c>
      <c r="L141" s="3">
        <f t="shared" si="213"/>
        <v>9.4022116566055889</v>
      </c>
      <c r="M141" s="3">
        <f t="shared" si="213"/>
        <v>9.7490398274319983</v>
      </c>
      <c r="N141" s="3">
        <f t="shared" ref="N141:O141" si="226">N125/(N$121-N$128)*100</f>
        <v>9.5626648091944872</v>
      </c>
      <c r="O141" s="3">
        <f t="shared" si="226"/>
        <v>10.272306738518767</v>
      </c>
    </row>
    <row r="142" spans="1:15" ht="14.25" customHeight="1" x14ac:dyDescent="0.2">
      <c r="A142" s="11" t="s">
        <v>1</v>
      </c>
      <c r="B142" s="3"/>
      <c r="C142" s="3"/>
      <c r="D142" s="3"/>
      <c r="E142" s="3"/>
      <c r="F142" s="3"/>
      <c r="G142" s="3"/>
      <c r="H142" s="3"/>
      <c r="I142" s="3"/>
      <c r="J142" s="3"/>
      <c r="K142" s="3"/>
      <c r="L142" s="3"/>
      <c r="M142" s="3"/>
      <c r="N142" s="3"/>
      <c r="O142" s="3"/>
    </row>
    <row r="143" spans="1:15" ht="14.25" customHeight="1" x14ac:dyDescent="0.2">
      <c r="A143" s="11" t="s">
        <v>0</v>
      </c>
      <c r="B143" s="3">
        <f>B127/(B$121-B$128)*100</f>
        <v>59.238607960007691</v>
      </c>
      <c r="C143" s="3">
        <f>C127/(C$121-C$128)*100</f>
        <v>58.97468515456049</v>
      </c>
      <c r="D143" s="3">
        <f>D127/(D$121-D$128)*100</f>
        <v>56.695586571105238</v>
      </c>
      <c r="E143" s="3">
        <f>E127/(E$121-E$128)*100</f>
        <v>55.358778625954194</v>
      </c>
      <c r="F143" s="3">
        <f t="shared" ref="F143:G143" si="227">F127/(F$121-F$128)*100</f>
        <v>54.431209053007748</v>
      </c>
      <c r="G143" s="3">
        <f t="shared" si="227"/>
        <v>54.324190076715048</v>
      </c>
      <c r="H143" s="3">
        <f t="shared" ref="H143:J143" si="228">H127/(H$121-H$128)*100</f>
        <v>54.249001187776699</v>
      </c>
      <c r="I143" s="3">
        <f t="shared" ref="I143" si="229">I127/(I$121-I$128)*100</f>
        <v>56.446741781856204</v>
      </c>
      <c r="J143" s="3">
        <f t="shared" si="228"/>
        <v>53.070953436807102</v>
      </c>
      <c r="K143" s="3">
        <f t="shared" ref="K143:M143" si="230">K127/(K$121-K$128)*100</f>
        <v>52.107574094401755</v>
      </c>
      <c r="L143" s="3">
        <f t="shared" si="230"/>
        <v>51.573267802767241</v>
      </c>
      <c r="M143" s="3">
        <f t="shared" si="230"/>
        <v>52.254432577471455</v>
      </c>
      <c r="N143" s="3">
        <f t="shared" ref="N143:O143" si="231">N127/(N$121-N$128)*100</f>
        <v>52.584705706751578</v>
      </c>
      <c r="O143" s="3">
        <f t="shared" si="231"/>
        <v>52.687300300443511</v>
      </c>
    </row>
    <row r="144" spans="1:15" ht="93" customHeight="1" x14ac:dyDescent="0.2">
      <c r="A144" s="19" t="s">
        <v>15</v>
      </c>
      <c r="B144" s="19"/>
      <c r="C144" s="19"/>
      <c r="D144" s="19"/>
      <c r="E144" s="19"/>
      <c r="F144" s="19"/>
      <c r="G144" s="19"/>
      <c r="H144" s="19"/>
      <c r="I144" s="19"/>
      <c r="J144" s="19"/>
      <c r="K144" s="19"/>
      <c r="L144" s="19"/>
      <c r="M144" s="19"/>
      <c r="N144" s="19"/>
      <c r="O144" s="19"/>
    </row>
    <row r="145" spans="1:15" ht="15" customHeight="1" x14ac:dyDescent="0.2">
      <c r="A145" s="17" t="s">
        <v>50</v>
      </c>
      <c r="B145" s="16"/>
      <c r="C145" s="16"/>
      <c r="D145" s="16"/>
      <c r="E145" s="16"/>
      <c r="F145" s="16"/>
      <c r="G145" s="16"/>
      <c r="H145" s="16"/>
      <c r="I145" s="16"/>
      <c r="J145" s="16"/>
      <c r="K145" s="16"/>
      <c r="L145" s="16"/>
      <c r="M145" s="16"/>
      <c r="N145" s="16"/>
      <c r="O145" s="16"/>
    </row>
    <row r="146" spans="1:15" s="7" customFormat="1" ht="36.75" customHeight="1" x14ac:dyDescent="0.25">
      <c r="A146" s="18" t="s">
        <v>42</v>
      </c>
      <c r="B146" s="18"/>
      <c r="C146" s="18"/>
      <c r="D146" s="18"/>
      <c r="E146" s="18"/>
      <c r="F146" s="18"/>
      <c r="G146" s="18"/>
      <c r="H146" s="18"/>
      <c r="I146" s="18"/>
      <c r="J146" s="18"/>
      <c r="K146" s="18"/>
      <c r="L146" s="18"/>
      <c r="M146" s="18"/>
      <c r="N146" s="18"/>
      <c r="O146" s="18"/>
    </row>
    <row r="147" spans="1:15" s="7" customFormat="1" ht="15" x14ac:dyDescent="0.25">
      <c r="A147" s="15" t="s">
        <v>49</v>
      </c>
      <c r="B147" s="14"/>
      <c r="C147" s="14"/>
      <c r="D147" s="14"/>
      <c r="E147" s="14"/>
      <c r="F147" s="14"/>
      <c r="G147" s="14"/>
      <c r="H147" s="14"/>
      <c r="I147" s="14"/>
      <c r="J147" s="14"/>
      <c r="K147" s="14"/>
      <c r="L147" s="14"/>
      <c r="M147" s="14"/>
      <c r="N147" s="14"/>
      <c r="O147" s="14"/>
    </row>
    <row r="148" spans="1:15" s="7" customFormat="1" x14ac:dyDescent="0.2">
      <c r="A148" s="20" t="s">
        <v>10</v>
      </c>
      <c r="B148" s="20"/>
      <c r="C148" s="20"/>
      <c r="D148" s="20"/>
      <c r="E148" s="20"/>
      <c r="F148" s="20"/>
      <c r="G148" s="20"/>
      <c r="H148" s="20"/>
      <c r="I148" s="20"/>
      <c r="J148" s="20"/>
      <c r="K148" s="20"/>
      <c r="L148" s="20"/>
      <c r="M148" s="20"/>
      <c r="N148" s="20"/>
      <c r="O148" s="20"/>
    </row>
    <row r="149" spans="1:15" s="7" customFormat="1" ht="19.5" customHeight="1" x14ac:dyDescent="0.2">
      <c r="A149" s="9" t="s">
        <v>11</v>
      </c>
      <c r="B149" s="8" t="s">
        <v>29</v>
      </c>
      <c r="C149" s="8" t="s">
        <v>30</v>
      </c>
      <c r="D149" s="8" t="s">
        <v>31</v>
      </c>
      <c r="E149" s="8" t="s">
        <v>32</v>
      </c>
      <c r="F149" s="8" t="s">
        <v>33</v>
      </c>
      <c r="G149" s="8" t="s">
        <v>34</v>
      </c>
      <c r="H149" s="8" t="s">
        <v>35</v>
      </c>
      <c r="I149" s="8" t="s">
        <v>36</v>
      </c>
      <c r="J149" s="8" t="s">
        <v>37</v>
      </c>
      <c r="K149" s="8" t="s">
        <v>38</v>
      </c>
      <c r="L149" s="8" t="s">
        <v>39</v>
      </c>
      <c r="M149" s="8" t="s">
        <v>40</v>
      </c>
      <c r="N149" s="8" t="s">
        <v>41</v>
      </c>
      <c r="O149" s="8" t="s">
        <v>44</v>
      </c>
    </row>
    <row r="150" spans="1:15" ht="14.25" customHeight="1" x14ac:dyDescent="0.2">
      <c r="A150" s="10" t="s">
        <v>14</v>
      </c>
      <c r="B150" s="6">
        <f t="shared" ref="B150:O150" si="232">B34+B92</f>
        <v>23920</v>
      </c>
      <c r="C150" s="6">
        <f t="shared" si="232"/>
        <v>23946</v>
      </c>
      <c r="D150" s="6">
        <f t="shared" si="232"/>
        <v>24143</v>
      </c>
      <c r="E150" s="6">
        <f t="shared" si="232"/>
        <v>24607</v>
      </c>
      <c r="F150" s="6">
        <f t="shared" si="232"/>
        <v>25272</v>
      </c>
      <c r="G150" s="6">
        <f t="shared" si="232"/>
        <v>25734</v>
      </c>
      <c r="H150" s="6">
        <f t="shared" si="232"/>
        <v>25989</v>
      </c>
      <c r="I150" s="6">
        <f t="shared" si="232"/>
        <v>26256</v>
      </c>
      <c r="J150" s="6">
        <f t="shared" si="232"/>
        <v>26814</v>
      </c>
      <c r="K150" s="6">
        <f t="shared" si="232"/>
        <v>26782</v>
      </c>
      <c r="L150" s="6">
        <f t="shared" si="232"/>
        <v>26608</v>
      </c>
      <c r="M150" s="6">
        <f t="shared" si="232"/>
        <v>25710</v>
      </c>
      <c r="N150" s="6">
        <f t="shared" si="232"/>
        <v>25865</v>
      </c>
      <c r="O150" s="6">
        <f t="shared" si="232"/>
        <v>26689</v>
      </c>
    </row>
    <row r="151" spans="1:15" ht="14.25" customHeight="1" x14ac:dyDescent="0.2">
      <c r="A151" s="11" t="s">
        <v>5</v>
      </c>
      <c r="B151" s="4">
        <f t="shared" ref="B151:O151" si="233">B35+B93</f>
        <v>153</v>
      </c>
      <c r="C151" s="4">
        <f t="shared" si="233"/>
        <v>183</v>
      </c>
      <c r="D151" s="4">
        <f t="shared" si="233"/>
        <v>219</v>
      </c>
      <c r="E151" s="4">
        <f t="shared" si="233"/>
        <v>212</v>
      </c>
      <c r="F151" s="4">
        <f t="shared" si="233"/>
        <v>221</v>
      </c>
      <c r="G151" s="4">
        <f t="shared" si="233"/>
        <v>225</v>
      </c>
      <c r="H151" s="4">
        <f t="shared" si="233"/>
        <v>254</v>
      </c>
      <c r="I151" s="13">
        <f t="shared" si="233"/>
        <v>258</v>
      </c>
      <c r="J151" s="5">
        <f t="shared" si="233"/>
        <v>247</v>
      </c>
      <c r="K151" s="5">
        <f t="shared" si="233"/>
        <v>247</v>
      </c>
      <c r="L151" s="5">
        <f t="shared" si="233"/>
        <v>281</v>
      </c>
      <c r="M151" s="4">
        <f t="shared" si="233"/>
        <v>259</v>
      </c>
      <c r="N151" s="5">
        <f t="shared" si="233"/>
        <v>260</v>
      </c>
      <c r="O151" s="4">
        <f t="shared" si="233"/>
        <v>282</v>
      </c>
    </row>
    <row r="152" spans="1:15" ht="14.25" customHeight="1" x14ac:dyDescent="0.2">
      <c r="A152" s="11" t="s">
        <v>4</v>
      </c>
      <c r="B152" s="4">
        <f t="shared" ref="B152:O152" si="234">B36+B94</f>
        <v>7070</v>
      </c>
      <c r="C152" s="4">
        <f t="shared" si="234"/>
        <v>7506</v>
      </c>
      <c r="D152" s="4">
        <f t="shared" si="234"/>
        <v>7849</v>
      </c>
      <c r="E152" s="4">
        <f t="shared" si="234"/>
        <v>8275</v>
      </c>
      <c r="F152" s="4">
        <f t="shared" si="234"/>
        <v>8723</v>
      </c>
      <c r="G152" s="4">
        <f t="shared" si="234"/>
        <v>8980</v>
      </c>
      <c r="H152" s="4">
        <f t="shared" si="234"/>
        <v>9362</v>
      </c>
      <c r="I152" s="13">
        <f t="shared" si="234"/>
        <v>9557</v>
      </c>
      <c r="J152" s="4">
        <f t="shared" si="234"/>
        <v>10074</v>
      </c>
      <c r="K152" s="4">
        <f t="shared" si="234"/>
        <v>9807</v>
      </c>
      <c r="L152" s="4">
        <f t="shared" si="234"/>
        <v>9752</v>
      </c>
      <c r="M152" s="4">
        <f t="shared" si="234"/>
        <v>9770</v>
      </c>
      <c r="N152" s="4">
        <f t="shared" si="234"/>
        <v>10205</v>
      </c>
      <c r="O152" s="4">
        <f t="shared" si="234"/>
        <v>11028</v>
      </c>
    </row>
    <row r="153" spans="1:15" ht="14.25" customHeight="1" x14ac:dyDescent="0.2">
      <c r="A153" s="11" t="s">
        <v>3</v>
      </c>
      <c r="B153" s="4">
        <f t="shared" ref="B153:O153" si="235">B37+B95</f>
        <v>1624</v>
      </c>
      <c r="C153" s="4">
        <f t="shared" si="235"/>
        <v>1643</v>
      </c>
      <c r="D153" s="4">
        <f t="shared" si="235"/>
        <v>1761</v>
      </c>
      <c r="E153" s="4">
        <f t="shared" si="235"/>
        <v>1891</v>
      </c>
      <c r="F153" s="4">
        <f t="shared" si="235"/>
        <v>2002</v>
      </c>
      <c r="G153" s="4">
        <f t="shared" si="235"/>
        <v>2067</v>
      </c>
      <c r="H153" s="4">
        <f t="shared" si="235"/>
        <v>2190</v>
      </c>
      <c r="I153" s="13">
        <f t="shared" si="235"/>
        <v>2314</v>
      </c>
      <c r="J153" s="4">
        <f t="shared" si="235"/>
        <v>2316</v>
      </c>
      <c r="K153" s="4">
        <f t="shared" si="235"/>
        <v>2349</v>
      </c>
      <c r="L153" s="4">
        <f t="shared" si="235"/>
        <v>2276</v>
      </c>
      <c r="M153" s="4">
        <f t="shared" si="235"/>
        <v>2207</v>
      </c>
      <c r="N153" s="4">
        <f t="shared" si="235"/>
        <v>2337</v>
      </c>
      <c r="O153" s="4">
        <f t="shared" si="235"/>
        <v>2429</v>
      </c>
    </row>
    <row r="154" spans="1:15" ht="14.25" customHeight="1" x14ac:dyDescent="0.2">
      <c r="A154" s="11" t="s">
        <v>2</v>
      </c>
      <c r="B154" s="4">
        <f t="shared" ref="B154:O154" si="236">B38+B96</f>
        <v>2058</v>
      </c>
      <c r="C154" s="4">
        <f t="shared" si="236"/>
        <v>2119</v>
      </c>
      <c r="D154" s="4">
        <f t="shared" si="236"/>
        <v>2299</v>
      </c>
      <c r="E154" s="4">
        <f t="shared" si="236"/>
        <v>2474</v>
      </c>
      <c r="F154" s="4">
        <f t="shared" si="236"/>
        <v>2571</v>
      </c>
      <c r="G154" s="5">
        <f t="shared" si="236"/>
        <v>2772</v>
      </c>
      <c r="H154" s="4">
        <f t="shared" si="236"/>
        <v>2906</v>
      </c>
      <c r="I154" s="13">
        <f t="shared" si="236"/>
        <v>3011</v>
      </c>
      <c r="J154" s="4">
        <f t="shared" si="236"/>
        <v>3156</v>
      </c>
      <c r="K154" s="4">
        <f t="shared" si="236"/>
        <v>3448</v>
      </c>
      <c r="L154" s="4">
        <f t="shared" si="236"/>
        <v>3487</v>
      </c>
      <c r="M154" s="4">
        <f t="shared" si="236"/>
        <v>3389</v>
      </c>
      <c r="N154" s="4">
        <f t="shared" si="236"/>
        <v>3524</v>
      </c>
      <c r="O154" s="4">
        <f t="shared" si="236"/>
        <v>3719</v>
      </c>
    </row>
    <row r="155" spans="1:15" ht="14.25" customHeight="1" x14ac:dyDescent="0.2">
      <c r="A155" s="11" t="s">
        <v>1</v>
      </c>
      <c r="B155" s="5"/>
      <c r="C155" s="5"/>
      <c r="D155" s="5">
        <f t="shared" ref="D155:O155" si="237">D39+D97</f>
        <v>80</v>
      </c>
      <c r="E155" s="5">
        <f t="shared" si="237"/>
        <v>82</v>
      </c>
      <c r="F155" s="5">
        <f t="shared" si="237"/>
        <v>76</v>
      </c>
      <c r="G155" s="5">
        <f t="shared" si="237"/>
        <v>66</v>
      </c>
      <c r="H155" s="5">
        <f t="shared" si="237"/>
        <v>71</v>
      </c>
      <c r="I155" s="5">
        <f t="shared" si="237"/>
        <v>82</v>
      </c>
      <c r="J155" s="5">
        <f t="shared" si="237"/>
        <v>77</v>
      </c>
      <c r="K155" s="5">
        <f t="shared" si="237"/>
        <v>80</v>
      </c>
      <c r="L155" s="5">
        <f t="shared" si="237"/>
        <v>71</v>
      </c>
      <c r="M155" s="5">
        <f t="shared" si="237"/>
        <v>73</v>
      </c>
      <c r="N155" s="5">
        <f t="shared" si="237"/>
        <v>73</v>
      </c>
      <c r="O155" s="5">
        <f t="shared" si="237"/>
        <v>61</v>
      </c>
    </row>
    <row r="156" spans="1:15" ht="14.25" customHeight="1" x14ac:dyDescent="0.2">
      <c r="A156" s="11" t="s">
        <v>0</v>
      </c>
      <c r="B156" s="4">
        <f>B40+B98</f>
        <v>10552</v>
      </c>
      <c r="C156" s="4">
        <f>C40+C98</f>
        <v>10395</v>
      </c>
      <c r="D156" s="4">
        <f t="shared" ref="D156:O156" si="238">D40+D98</f>
        <v>11001</v>
      </c>
      <c r="E156" s="4">
        <f t="shared" si="238"/>
        <v>11211</v>
      </c>
      <c r="F156" s="4">
        <f t="shared" si="238"/>
        <v>11384</v>
      </c>
      <c r="G156" s="4">
        <f t="shared" si="238"/>
        <v>11477</v>
      </c>
      <c r="H156" s="4">
        <f t="shared" si="238"/>
        <v>11402</v>
      </c>
      <c r="I156" s="5">
        <f t="shared" si="238"/>
        <v>11472</v>
      </c>
      <c r="J156" s="5">
        <f t="shared" si="238"/>
        <v>11374</v>
      </c>
      <c r="K156" s="5">
        <f t="shared" si="238"/>
        <v>11597</v>
      </c>
      <c r="L156" s="5">
        <f t="shared" si="238"/>
        <v>10990</v>
      </c>
      <c r="M156" s="4">
        <f t="shared" si="238"/>
        <v>10150</v>
      </c>
      <c r="N156" s="5">
        <f t="shared" si="238"/>
        <v>10300</v>
      </c>
      <c r="O156" s="4">
        <f t="shared" si="238"/>
        <v>10431</v>
      </c>
    </row>
    <row r="157" spans="1:15" ht="14.25" customHeight="1" x14ac:dyDescent="0.2">
      <c r="A157" s="11" t="s">
        <v>9</v>
      </c>
      <c r="B157" s="5">
        <f>B41+B99</f>
        <v>3311</v>
      </c>
      <c r="C157" s="5">
        <f>C41+C99</f>
        <v>3199</v>
      </c>
      <c r="D157" s="5">
        <f t="shared" ref="D157:O157" si="239">D41+D99</f>
        <v>2319</v>
      </c>
      <c r="E157" s="5">
        <f t="shared" si="239"/>
        <v>1994</v>
      </c>
      <c r="F157" s="5">
        <f t="shared" si="239"/>
        <v>2121</v>
      </c>
      <c r="G157" s="5">
        <f t="shared" si="239"/>
        <v>2143</v>
      </c>
      <c r="H157" s="5">
        <f t="shared" si="239"/>
        <v>1974</v>
      </c>
      <c r="I157" s="13">
        <f t="shared" si="239"/>
        <v>1938</v>
      </c>
      <c r="J157" s="4">
        <f t="shared" si="239"/>
        <v>2086</v>
      </c>
      <c r="K157" s="4">
        <f t="shared" si="239"/>
        <v>2065</v>
      </c>
      <c r="L157" s="4">
        <f t="shared" si="239"/>
        <v>2812</v>
      </c>
      <c r="M157" s="5">
        <f t="shared" si="239"/>
        <v>2939</v>
      </c>
      <c r="N157" s="4">
        <f t="shared" si="239"/>
        <v>2470</v>
      </c>
      <c r="O157" s="5">
        <f t="shared" si="239"/>
        <v>2283</v>
      </c>
    </row>
    <row r="158" spans="1:15" ht="14.25" customHeight="1" x14ac:dyDescent="0.2">
      <c r="A158" s="12" t="s">
        <v>7</v>
      </c>
      <c r="B158" s="4"/>
      <c r="C158" s="4"/>
      <c r="D158" s="4"/>
      <c r="E158" s="4"/>
      <c r="F158" s="4"/>
      <c r="G158" s="4"/>
      <c r="H158" s="4"/>
      <c r="I158" s="4"/>
      <c r="J158" s="4"/>
      <c r="K158" s="4"/>
      <c r="L158" s="4"/>
      <c r="M158" s="4"/>
      <c r="N158" s="4"/>
    </row>
    <row r="159" spans="1:15" ht="14.25" customHeight="1" x14ac:dyDescent="0.2">
      <c r="A159" s="11" t="s">
        <v>5</v>
      </c>
      <c r="B159" s="3">
        <f t="shared" ref="B159:D159" si="240">B151/B$150*100</f>
        <v>0.63963210702341133</v>
      </c>
      <c r="C159" s="3">
        <f t="shared" si="240"/>
        <v>0.76421949386118759</v>
      </c>
      <c r="D159" s="3">
        <f t="shared" si="240"/>
        <v>0.90709522428861367</v>
      </c>
      <c r="E159" s="3">
        <f>E151/E$150*100</f>
        <v>0.86154346324216691</v>
      </c>
      <c r="F159" s="3">
        <f t="shared" ref="F159:N159" si="241">F151/F$150*100</f>
        <v>0.87448559670781889</v>
      </c>
      <c r="G159" s="3">
        <f t="shared" si="241"/>
        <v>0.87432968057822336</v>
      </c>
      <c r="H159" s="3">
        <f t="shared" si="241"/>
        <v>0.97733656547000658</v>
      </c>
      <c r="I159" s="3">
        <f t="shared" si="241"/>
        <v>0.98263254113345522</v>
      </c>
      <c r="J159" s="3">
        <f t="shared" si="241"/>
        <v>0.92116058775266652</v>
      </c>
      <c r="K159" s="3">
        <f t="shared" si="241"/>
        <v>0.92226122022253754</v>
      </c>
      <c r="L159" s="3">
        <f t="shared" si="241"/>
        <v>1.0560733613950692</v>
      </c>
      <c r="M159" s="3">
        <f t="shared" si="241"/>
        <v>1.0073901205756515</v>
      </c>
      <c r="N159" s="3">
        <f t="shared" si="241"/>
        <v>1.0052194084670405</v>
      </c>
      <c r="O159" s="3">
        <f t="shared" ref="O159" si="242">O151/O$150*100</f>
        <v>1.0566150848664242</v>
      </c>
    </row>
    <row r="160" spans="1:15" ht="14.25" customHeight="1" x14ac:dyDescent="0.2">
      <c r="A160" s="11" t="s">
        <v>4</v>
      </c>
      <c r="B160" s="3">
        <f t="shared" ref="B160:D160" si="243">B152/B$150*100</f>
        <v>29.556856187290968</v>
      </c>
      <c r="C160" s="3">
        <f t="shared" si="243"/>
        <v>31.345527436732652</v>
      </c>
      <c r="D160" s="3">
        <f t="shared" si="243"/>
        <v>32.510458517996938</v>
      </c>
      <c r="E160" s="3">
        <f t="shared" ref="E160:N165" si="244">E152/E$150*100</f>
        <v>33.628642256268542</v>
      </c>
      <c r="F160" s="3">
        <f t="shared" si="244"/>
        <v>34.516460905349795</v>
      </c>
      <c r="G160" s="3">
        <f t="shared" si="244"/>
        <v>34.895469029299761</v>
      </c>
      <c r="H160" s="3">
        <f t="shared" si="244"/>
        <v>36.022932779252756</v>
      </c>
      <c r="I160" s="3">
        <f t="shared" si="244"/>
        <v>36.399299207800127</v>
      </c>
      <c r="J160" s="3">
        <f t="shared" si="244"/>
        <v>37.569926157977171</v>
      </c>
      <c r="K160" s="3">
        <f t="shared" si="244"/>
        <v>36.617877679038159</v>
      </c>
      <c r="L160" s="3">
        <f t="shared" si="244"/>
        <v>36.650631389055924</v>
      </c>
      <c r="M160" s="3">
        <f t="shared" si="244"/>
        <v>38.000777907429018</v>
      </c>
      <c r="N160" s="3">
        <f t="shared" si="244"/>
        <v>39.454861782331335</v>
      </c>
      <c r="O160" s="3">
        <f t="shared" ref="O160" si="245">O152/O$150*100</f>
        <v>41.320394169882725</v>
      </c>
    </row>
    <row r="161" spans="1:15" ht="14.25" customHeight="1" x14ac:dyDescent="0.2">
      <c r="A161" s="11" t="s">
        <v>3</v>
      </c>
      <c r="B161" s="3">
        <f t="shared" ref="B161:D161" si="246">B153/B$150*100</f>
        <v>6.7892976588628766</v>
      </c>
      <c r="C161" s="3">
        <f t="shared" si="246"/>
        <v>6.8612711935187507</v>
      </c>
      <c r="D161" s="3">
        <f t="shared" si="246"/>
        <v>7.294039680238579</v>
      </c>
      <c r="E161" s="3">
        <f t="shared" si="244"/>
        <v>7.6848051367497048</v>
      </c>
      <c r="F161" s="3">
        <f t="shared" si="244"/>
        <v>7.9218106995884776</v>
      </c>
      <c r="G161" s="3">
        <f t="shared" si="244"/>
        <v>8.0321753322452789</v>
      </c>
      <c r="H161" s="3">
        <f t="shared" si="244"/>
        <v>8.4266420408634435</v>
      </c>
      <c r="I161" s="3">
        <f t="shared" si="244"/>
        <v>8.8132236441194394</v>
      </c>
      <c r="J161" s="3">
        <f t="shared" si="244"/>
        <v>8.6372790333407909</v>
      </c>
      <c r="K161" s="3">
        <f t="shared" si="244"/>
        <v>8.7708162198491522</v>
      </c>
      <c r="L161" s="3">
        <f t="shared" si="244"/>
        <v>8.5538184004810578</v>
      </c>
      <c r="M161" s="3">
        <f t="shared" si="244"/>
        <v>8.5842084791909752</v>
      </c>
      <c r="N161" s="3">
        <f t="shared" si="244"/>
        <v>9.035375990721052</v>
      </c>
      <c r="O161" s="3">
        <f t="shared" ref="O161" si="247">O153/O$150*100</f>
        <v>9.1011278054629248</v>
      </c>
    </row>
    <row r="162" spans="1:15" ht="14.25" customHeight="1" x14ac:dyDescent="0.2">
      <c r="A162" s="11" t="s">
        <v>2</v>
      </c>
      <c r="B162" s="3">
        <f t="shared" ref="B162:D162" si="248">B154/B$150*100</f>
        <v>8.603678929765886</v>
      </c>
      <c r="C162" s="3">
        <f t="shared" si="248"/>
        <v>8.8490770901194349</v>
      </c>
      <c r="D162" s="3">
        <f t="shared" si="248"/>
        <v>9.5224288613676844</v>
      </c>
      <c r="E162" s="3">
        <f t="shared" si="244"/>
        <v>10.054049660665665</v>
      </c>
      <c r="F162" s="3">
        <f t="shared" si="244"/>
        <v>10.173314339981006</v>
      </c>
      <c r="G162" s="3">
        <f t="shared" si="244"/>
        <v>10.771741664723713</v>
      </c>
      <c r="H162" s="3">
        <f t="shared" si="244"/>
        <v>11.181653776597791</v>
      </c>
      <c r="I162" s="3">
        <f t="shared" si="244"/>
        <v>11.46785496648385</v>
      </c>
      <c r="J162" s="3">
        <f t="shared" si="244"/>
        <v>11.769970910718282</v>
      </c>
      <c r="K162" s="3">
        <f t="shared" si="244"/>
        <v>12.874318572175342</v>
      </c>
      <c r="L162" s="3">
        <f t="shared" si="244"/>
        <v>13.105081178592904</v>
      </c>
      <c r="M162" s="3">
        <f t="shared" si="244"/>
        <v>13.181641384675224</v>
      </c>
      <c r="N162" s="3">
        <f t="shared" si="244"/>
        <v>13.624589213222501</v>
      </c>
      <c r="O162" s="3">
        <f t="shared" ref="O162" si="249">O154/O$150*100</f>
        <v>13.934579789426355</v>
      </c>
    </row>
    <row r="163" spans="1:15" ht="14.25" customHeight="1" x14ac:dyDescent="0.2">
      <c r="A163" s="11" t="s">
        <v>1</v>
      </c>
      <c r="B163" s="3">
        <f t="shared" ref="B163:D163" si="250">B155/B$150*100</f>
        <v>0</v>
      </c>
      <c r="C163" s="3">
        <f t="shared" si="250"/>
        <v>0</v>
      </c>
      <c r="D163" s="3">
        <f t="shared" si="250"/>
        <v>0.33135898604150271</v>
      </c>
      <c r="E163" s="3">
        <f t="shared" si="244"/>
        <v>0.33323850936725324</v>
      </c>
      <c r="F163" s="3">
        <f t="shared" si="244"/>
        <v>0.30072807850585626</v>
      </c>
      <c r="G163" s="3">
        <f t="shared" si="244"/>
        <v>0.25647003963627885</v>
      </c>
      <c r="H163" s="3">
        <f t="shared" si="244"/>
        <v>0.27319250452114358</v>
      </c>
      <c r="I163" s="3">
        <f t="shared" si="244"/>
        <v>0.31230956733698967</v>
      </c>
      <c r="J163" s="3">
        <f t="shared" si="244"/>
        <v>0.28716342209293649</v>
      </c>
      <c r="K163" s="3">
        <f t="shared" si="244"/>
        <v>0.29870808752146966</v>
      </c>
      <c r="L163" s="3">
        <f t="shared" si="244"/>
        <v>0.26683704149128085</v>
      </c>
      <c r="M163" s="3">
        <f t="shared" si="244"/>
        <v>0.28393621159082066</v>
      </c>
      <c r="N163" s="3">
        <f t="shared" si="244"/>
        <v>0.28223468006959213</v>
      </c>
      <c r="O163" s="3">
        <f t="shared" ref="O163" si="251">O155/O$150*100</f>
        <v>0.22855858218741804</v>
      </c>
    </row>
    <row r="164" spans="1:15" ht="14.25" customHeight="1" x14ac:dyDescent="0.2">
      <c r="A164" s="11" t="s">
        <v>0</v>
      </c>
      <c r="B164" s="3">
        <f t="shared" ref="B164:D164" si="252">B156/B$150*100</f>
        <v>44.113712374581937</v>
      </c>
      <c r="C164" s="3">
        <f t="shared" si="252"/>
        <v>43.410172889000251</v>
      </c>
      <c r="D164" s="3">
        <f t="shared" si="252"/>
        <v>45.566002568032147</v>
      </c>
      <c r="E164" s="3">
        <f t="shared" si="244"/>
        <v>45.560206445320439</v>
      </c>
      <c r="F164" s="3">
        <f t="shared" si="244"/>
        <v>45.045900601456154</v>
      </c>
      <c r="G164" s="3">
        <f t="shared" si="244"/>
        <v>44.598585528872306</v>
      </c>
      <c r="H164" s="3">
        <f t="shared" si="244"/>
        <v>43.872407557043367</v>
      </c>
      <c r="I164" s="3">
        <f t="shared" si="244"/>
        <v>43.692870201096888</v>
      </c>
      <c r="J164" s="3">
        <f t="shared" si="244"/>
        <v>42.418139777728051</v>
      </c>
      <c r="K164" s="3">
        <f t="shared" si="244"/>
        <v>43.301471137331042</v>
      </c>
      <c r="L164" s="3">
        <f t="shared" si="244"/>
        <v>41.303367408298257</v>
      </c>
      <c r="M164" s="3">
        <f t="shared" si="244"/>
        <v>39.478802022559314</v>
      </c>
      <c r="N164" s="3">
        <f t="shared" si="244"/>
        <v>39.822153489271216</v>
      </c>
      <c r="O164" s="3">
        <f t="shared" ref="O164" si="253">O156/O$150*100</f>
        <v>39.083517554048484</v>
      </c>
    </row>
    <row r="165" spans="1:15" ht="14.25" customHeight="1" x14ac:dyDescent="0.2">
      <c r="A165" s="11" t="s">
        <v>9</v>
      </c>
      <c r="B165" s="3">
        <f t="shared" ref="B165:D165" si="254">B157/B$150*100</f>
        <v>13.841973244147157</v>
      </c>
      <c r="C165" s="3">
        <f t="shared" si="254"/>
        <v>13.359224922742838</v>
      </c>
      <c r="D165" s="3">
        <f t="shared" si="254"/>
        <v>9.6052686078780614</v>
      </c>
      <c r="E165" s="3">
        <f t="shared" si="244"/>
        <v>8.1033852155890589</v>
      </c>
      <c r="F165" s="3">
        <f t="shared" si="244"/>
        <v>8.3926875593542256</v>
      </c>
      <c r="G165" s="3">
        <f t="shared" si="244"/>
        <v>8.3275044687961461</v>
      </c>
      <c r="H165" s="3">
        <f t="shared" si="244"/>
        <v>7.5955211820385546</v>
      </c>
      <c r="I165" s="3">
        <f t="shared" si="244"/>
        <v>7.3811700182815354</v>
      </c>
      <c r="J165" s="3">
        <f t="shared" si="244"/>
        <v>7.7795181621540994</v>
      </c>
      <c r="K165" s="3">
        <f t="shared" si="244"/>
        <v>7.7104025091479356</v>
      </c>
      <c r="L165" s="3">
        <f t="shared" si="244"/>
        <v>10.568250150330728</v>
      </c>
      <c r="M165" s="3">
        <f t="shared" si="244"/>
        <v>11.431349669389343</v>
      </c>
      <c r="N165" s="3">
        <f t="shared" si="244"/>
        <v>9.5495843804368832</v>
      </c>
      <c r="O165" s="3">
        <f t="shared" ref="O165" si="255">O157/O$150*100</f>
        <v>8.5540859530143507</v>
      </c>
    </row>
    <row r="166" spans="1:15" ht="14.25" customHeight="1" x14ac:dyDescent="0.2">
      <c r="A166" s="12" t="s">
        <v>6</v>
      </c>
      <c r="B166" s="4"/>
      <c r="C166" s="4"/>
      <c r="D166" s="4"/>
      <c r="E166" s="4"/>
      <c r="F166" s="4"/>
      <c r="G166" s="4"/>
      <c r="H166" s="4"/>
      <c r="I166" s="4"/>
      <c r="J166" s="4"/>
      <c r="K166" s="4"/>
      <c r="L166" s="4"/>
      <c r="M166" s="4"/>
      <c r="N166" s="4"/>
      <c r="O166" s="4"/>
    </row>
    <row r="167" spans="1:15" ht="14.25" customHeight="1" x14ac:dyDescent="0.2">
      <c r="A167" s="11" t="s">
        <v>5</v>
      </c>
      <c r="B167" s="3">
        <f t="shared" ref="B167:D167" si="256">B151/(B$150-B$157)*100</f>
        <v>0.74239409966519476</v>
      </c>
      <c r="C167" s="3">
        <f t="shared" si="256"/>
        <v>0.88205523690172083</v>
      </c>
      <c r="D167" s="3">
        <f t="shared" si="256"/>
        <v>1.0034824046920821</v>
      </c>
      <c r="E167" s="3">
        <f>E151/(E$150-E$157)*100</f>
        <v>0.93751381948436741</v>
      </c>
      <c r="F167" s="3">
        <f t="shared" ref="F167:N167" si="257">F151/(F$150-F$157)*100</f>
        <v>0.95460239298518423</v>
      </c>
      <c r="G167" s="3">
        <f t="shared" si="257"/>
        <v>0.95375355008265861</v>
      </c>
      <c r="H167" s="3">
        <f t="shared" si="257"/>
        <v>1.0576722881532374</v>
      </c>
      <c r="I167" s="3">
        <f t="shared" si="257"/>
        <v>1.0609425117197138</v>
      </c>
      <c r="J167" s="3">
        <f t="shared" si="257"/>
        <v>0.9988676803623423</v>
      </c>
      <c r="K167" s="3">
        <f t="shared" si="257"/>
        <v>0.99931221426548533</v>
      </c>
      <c r="L167" s="3">
        <f t="shared" si="257"/>
        <v>1.1808707345772398</v>
      </c>
      <c r="M167" s="3">
        <f t="shared" si="257"/>
        <v>1.1374116200430373</v>
      </c>
      <c r="N167" s="3">
        <f t="shared" si="257"/>
        <v>1.1113485787561443</v>
      </c>
      <c r="O167" s="3">
        <f t="shared" ref="O167" si="258">O151/(O$150-O$157)*100</f>
        <v>1.1554535769892649</v>
      </c>
    </row>
    <row r="168" spans="1:15" ht="14.25" customHeight="1" x14ac:dyDescent="0.2">
      <c r="A168" s="11" t="s">
        <v>4</v>
      </c>
      <c r="B168" s="3">
        <f t="shared" ref="B168:D168" si="259">B152/(B$150-B$157)*100</f>
        <v>34.305400553156389</v>
      </c>
      <c r="C168" s="3">
        <f t="shared" si="259"/>
        <v>36.178724634886969</v>
      </c>
      <c r="D168" s="3">
        <f t="shared" si="259"/>
        <v>35.964992668621704</v>
      </c>
      <c r="E168" s="3">
        <f t="shared" ref="B168:N172" si="260">E152/(E$150-E$157)*100</f>
        <v>36.593994604873302</v>
      </c>
      <c r="F168" s="3">
        <f t="shared" si="260"/>
        <v>37.678717981944629</v>
      </c>
      <c r="G168" s="3">
        <f t="shared" si="260"/>
        <v>38.065363909965669</v>
      </c>
      <c r="H168" s="3">
        <f t="shared" si="260"/>
        <v>38.983968353112637</v>
      </c>
      <c r="I168" s="3">
        <f t="shared" si="260"/>
        <v>39.300106916687227</v>
      </c>
      <c r="J168" s="3">
        <f t="shared" si="260"/>
        <v>40.739242963442251</v>
      </c>
      <c r="K168" s="3">
        <f t="shared" si="260"/>
        <v>39.677145284621915</v>
      </c>
      <c r="L168" s="3">
        <f t="shared" si="260"/>
        <v>40.981677592872749</v>
      </c>
      <c r="M168" s="3">
        <f t="shared" si="260"/>
        <v>42.905449914364766</v>
      </c>
      <c r="N168" s="3">
        <f t="shared" si="260"/>
        <v>43.620431716178672</v>
      </c>
      <c r="O168" s="3">
        <f t="shared" ref="O168" si="261">O152/(O$150-O$157)*100</f>
        <v>45.185610095878062</v>
      </c>
    </row>
    <row r="169" spans="1:15" ht="14.25" customHeight="1" x14ac:dyDescent="0.2">
      <c r="A169" s="11" t="s">
        <v>3</v>
      </c>
      <c r="B169" s="3">
        <f t="shared" ref="B169:D169" si="262">B153/(B$150-B$157)*100</f>
        <v>7.8800524042893878</v>
      </c>
      <c r="C169" s="3">
        <f t="shared" si="262"/>
        <v>7.9192172362269249</v>
      </c>
      <c r="D169" s="3">
        <f t="shared" si="262"/>
        <v>8.0690982404692075</v>
      </c>
      <c r="E169" s="3">
        <f t="shared" si="260"/>
        <v>8.3624463804006535</v>
      </c>
      <c r="F169" s="3">
        <f t="shared" si="260"/>
        <v>8.6475746188069635</v>
      </c>
      <c r="G169" s="3">
        <f t="shared" si="260"/>
        <v>8.7618159467593575</v>
      </c>
      <c r="H169" s="3">
        <f t="shared" si="260"/>
        <v>9.1193004372267339</v>
      </c>
      <c r="I169" s="3">
        <f t="shared" si="260"/>
        <v>9.5155851632535562</v>
      </c>
      <c r="J169" s="3">
        <f t="shared" si="260"/>
        <v>9.3659010029116789</v>
      </c>
      <c r="K169" s="3">
        <f t="shared" si="260"/>
        <v>9.5035805316179154</v>
      </c>
      <c r="L169" s="3">
        <f t="shared" si="260"/>
        <v>9.5646327113800638</v>
      </c>
      <c r="M169" s="3">
        <f t="shared" si="260"/>
        <v>9.6921522989767688</v>
      </c>
      <c r="N169" s="3">
        <f t="shared" si="260"/>
        <v>9.9893139559734987</v>
      </c>
      <c r="O169" s="3">
        <f t="shared" ref="O169" si="263">O153/(O$150-O$157)*100</f>
        <v>9.9524707039252647</v>
      </c>
    </row>
    <row r="170" spans="1:15" ht="14.25" customHeight="1" x14ac:dyDescent="0.2">
      <c r="A170" s="11" t="s">
        <v>2</v>
      </c>
      <c r="B170" s="3">
        <f t="shared" ref="B170:D170" si="264">B154/(B$150-B$157)*100</f>
        <v>9.9859284778494839</v>
      </c>
      <c r="C170" s="3">
        <f t="shared" si="264"/>
        <v>10.213524846965827</v>
      </c>
      <c r="D170" s="3">
        <f t="shared" si="264"/>
        <v>10.534274193548388</v>
      </c>
      <c r="E170" s="3">
        <f t="shared" si="260"/>
        <v>10.940609383982665</v>
      </c>
      <c r="F170" s="3">
        <f t="shared" si="260"/>
        <v>11.105351820655695</v>
      </c>
      <c r="G170" s="3">
        <f t="shared" si="260"/>
        <v>11.750243737018353</v>
      </c>
      <c r="H170" s="3">
        <f t="shared" si="260"/>
        <v>12.100770351863419</v>
      </c>
      <c r="I170" s="3">
        <f t="shared" si="260"/>
        <v>12.381774817007978</v>
      </c>
      <c r="J170" s="3">
        <f t="shared" si="260"/>
        <v>12.762859915884828</v>
      </c>
      <c r="K170" s="3">
        <f t="shared" si="260"/>
        <v>13.949913015333577</v>
      </c>
      <c r="L170" s="3">
        <f t="shared" si="260"/>
        <v>14.653723314842832</v>
      </c>
      <c r="M170" s="3">
        <f t="shared" si="260"/>
        <v>14.882965175003292</v>
      </c>
      <c r="N170" s="3">
        <f t="shared" si="260"/>
        <v>15.063047659756359</v>
      </c>
      <c r="O170" s="3">
        <f t="shared" ref="O170" si="265">O154/(O$150-O$157)*100</f>
        <v>15.238056215684667</v>
      </c>
    </row>
    <row r="171" spans="1:15" ht="14.25" customHeight="1" x14ac:dyDescent="0.2">
      <c r="A171" s="11" t="s">
        <v>1</v>
      </c>
      <c r="B171" s="3">
        <f t="shared" si="260"/>
        <v>0</v>
      </c>
      <c r="C171" s="3">
        <f t="shared" si="260"/>
        <v>0</v>
      </c>
      <c r="D171" s="3">
        <f t="shared" si="260"/>
        <v>0.36656891495601174</v>
      </c>
      <c r="E171" s="3">
        <f t="shared" si="260"/>
        <v>0.3626232698005572</v>
      </c>
      <c r="F171" s="3">
        <f t="shared" si="260"/>
        <v>0.32827955595870589</v>
      </c>
      <c r="G171" s="3">
        <f t="shared" si="260"/>
        <v>0.2797677080242465</v>
      </c>
      <c r="H171" s="3">
        <f t="shared" si="260"/>
        <v>0.29564855298771597</v>
      </c>
      <c r="I171" s="3">
        <f t="shared" si="260"/>
        <v>0.33719878279463772</v>
      </c>
      <c r="J171" s="3">
        <f t="shared" si="260"/>
        <v>0.31138790035587188</v>
      </c>
      <c r="K171" s="3">
        <f t="shared" si="260"/>
        <v>0.32366387506574418</v>
      </c>
      <c r="L171" s="3">
        <f t="shared" si="260"/>
        <v>0.29836947386115309</v>
      </c>
      <c r="M171" s="3">
        <f t="shared" si="260"/>
        <v>0.32058319792718809</v>
      </c>
      <c r="N171" s="3">
        <f t="shared" si="260"/>
        <v>0.31203248557384056</v>
      </c>
      <c r="O171" s="3">
        <f t="shared" ref="O171" si="266">O155/(O$150-O$157)*100</f>
        <v>0.24993853970335164</v>
      </c>
    </row>
    <row r="172" spans="1:15" ht="14.25" customHeight="1" x14ac:dyDescent="0.2">
      <c r="A172" s="11" t="s">
        <v>0</v>
      </c>
      <c r="B172" s="3">
        <f t="shared" ref="B172:D172" si="267">B156/(B$150-B$157)*100</f>
        <v>51.200931631811343</v>
      </c>
      <c r="C172" s="3">
        <f t="shared" si="267"/>
        <v>50.103629440401022</v>
      </c>
      <c r="D172" s="3">
        <f t="shared" si="267"/>
        <v>50.407807917888562</v>
      </c>
      <c r="E172" s="3">
        <f t="shared" si="260"/>
        <v>49.577676557732275</v>
      </c>
      <c r="F172" s="3">
        <f t="shared" si="260"/>
        <v>49.172821908340893</v>
      </c>
      <c r="G172" s="3">
        <f t="shared" si="260"/>
        <v>48.649908863549655</v>
      </c>
      <c r="H172" s="3">
        <f t="shared" si="260"/>
        <v>47.478659171351239</v>
      </c>
      <c r="I172" s="3">
        <f t="shared" si="260"/>
        <v>47.174932149025409</v>
      </c>
      <c r="J172" s="3">
        <f t="shared" si="260"/>
        <v>45.996441281138786</v>
      </c>
      <c r="K172" s="3">
        <f t="shared" si="260"/>
        <v>46.919124489217943</v>
      </c>
      <c r="L172" s="3">
        <f t="shared" si="260"/>
        <v>46.184232644141872</v>
      </c>
      <c r="M172" s="3">
        <f t="shared" si="260"/>
        <v>44.574239163848759</v>
      </c>
      <c r="N172" s="3">
        <f t="shared" si="260"/>
        <v>44.026501389185725</v>
      </c>
      <c r="O172" s="3">
        <f t="shared" ref="O172" si="268">O156/(O$150-O$157)*100</f>
        <v>42.739490289273128</v>
      </c>
    </row>
    <row r="173" spans="1:15" ht="93" customHeight="1" x14ac:dyDescent="0.2">
      <c r="A173" s="19" t="s">
        <v>15</v>
      </c>
      <c r="B173" s="19"/>
      <c r="C173" s="19"/>
      <c r="D173" s="19"/>
      <c r="E173" s="19"/>
      <c r="F173" s="19"/>
      <c r="G173" s="19"/>
      <c r="H173" s="19"/>
      <c r="I173" s="19"/>
      <c r="J173" s="19"/>
      <c r="K173" s="19"/>
      <c r="L173" s="19"/>
      <c r="M173" s="19"/>
      <c r="N173" s="19"/>
      <c r="O173" s="19"/>
    </row>
    <row r="174" spans="1:15" ht="15" customHeight="1" x14ac:dyDescent="0.2">
      <c r="A174" s="17" t="s">
        <v>50</v>
      </c>
      <c r="B174" s="16"/>
      <c r="C174" s="16"/>
      <c r="D174" s="16"/>
      <c r="E174" s="16"/>
      <c r="F174" s="16"/>
      <c r="G174" s="16"/>
      <c r="H174" s="16"/>
      <c r="I174" s="16"/>
      <c r="J174" s="16"/>
      <c r="K174" s="16"/>
      <c r="L174" s="16"/>
      <c r="M174" s="16"/>
      <c r="N174" s="16"/>
      <c r="O174" s="16"/>
    </row>
  </sheetData>
  <mergeCells count="18">
    <mergeCell ref="A59:O59"/>
    <mergeCell ref="A57:O57"/>
    <mergeCell ref="A86:O86"/>
    <mergeCell ref="A88:O88"/>
    <mergeCell ref="A61:O61"/>
    <mergeCell ref="A1:O1"/>
    <mergeCell ref="A3:O3"/>
    <mergeCell ref="A28:O28"/>
    <mergeCell ref="A32:O32"/>
    <mergeCell ref="A30:O30"/>
    <mergeCell ref="A146:O146"/>
    <mergeCell ref="A144:O144"/>
    <mergeCell ref="A148:O148"/>
    <mergeCell ref="A173:O173"/>
    <mergeCell ref="A90:O90"/>
    <mergeCell ref="A115:O115"/>
    <mergeCell ref="A119:O119"/>
    <mergeCell ref="A117:O117"/>
  </mergeCells>
  <pageMargins left="0.7" right="0.7" top="0.75" bottom="0.75" header="0.3" footer="0.3"/>
  <pageSetup orientation="landscape" r:id="rId1"/>
  <headerFooter>
    <oddHeader>&amp;L&amp;G&amp;R&amp;"Arial,Bold"&amp;14Fact Book&amp;"Arial,Regular"&amp;12
(2024-25)</oddHeader>
    <oddFooter>&amp;L&amp;"Arial,Regular"&amp;9Source: SBU Data Warehouse, IRPE Student Extract Files
Prepared by the Office of Institutional Research, Planning &amp;&amp; Effectiveness - September 17, 2024&amp;R&amp;"Arial,Regular"&amp;9Page &amp;P of &amp;N</oddFooter>
  </headerFooter>
  <legacyDrawingHF r:id="rId2"/>
  <tableParts count="6">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Multi Race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Sean Hoffman</cp:lastModifiedBy>
  <cp:lastPrinted>2024-09-17T13:10:25Z</cp:lastPrinted>
  <dcterms:created xsi:type="dcterms:W3CDTF">2017-02-07T23:51:53Z</dcterms:created>
  <dcterms:modified xsi:type="dcterms:W3CDTF">2024-09-17T13:10:33Z</dcterms:modified>
</cp:coreProperties>
</file>