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R:\Fact Book\Data\Enrollment\Fall\"/>
    </mc:Choice>
  </mc:AlternateContent>
  <xr:revisionPtr revIDLastSave="0" documentId="13_ncr:1_{DE08F591-4553-4B5C-9CC9-013B2C37F1F2}" xr6:coauthVersionLast="47" xr6:coauthVersionMax="47" xr10:uidLastSave="{00000000-0000-0000-0000-000000000000}"/>
  <bookViews>
    <workbookView xWindow="25785" yWindow="2190" windowWidth="19260" windowHeight="15345" xr2:uid="{00000000-000D-0000-FFFF-FFFF00000000}"/>
  </bookViews>
  <sheets>
    <sheet name="By IPEDS Race Ethnicity" sheetId="2" r:id="rId1"/>
  </sheets>
  <definedNames>
    <definedName name="_______x1" hidden="1">{"'geo origin ugs'!$H$14","'geo origin ugs'!$E$1"}</definedName>
    <definedName name="______x1" hidden="1">{"'geo origin ugs'!$H$14","'geo origin ugs'!$E$1"}</definedName>
    <definedName name="_____x1" hidden="1">{"'geo origin ugs'!$H$14","'geo origin ugs'!$E$1"}</definedName>
    <definedName name="____x1" hidden="1">{"'geo origin ugs'!$H$14","'geo origin ugs'!$E$1"}</definedName>
    <definedName name="___x1" hidden="1">{"'geo origin ugs'!$H$14","'geo origin ugs'!$E$1"}</definedName>
    <definedName name="__x1" hidden="1">{"'geo origin ugs'!$H$14","'geo origin ugs'!$E$1"}</definedName>
    <definedName name="control44" hidden="1">{"'geo origin ugs'!$H$14","'geo origin ugs'!$E$1"}</definedName>
    <definedName name="control55" hidden="1">{"'geo origin ugs'!$H$14","'geo origin ugs'!$E$1"}</definedName>
    <definedName name="control56" hidden="1">{"'geo origin ugs'!$H$14","'geo origin ugs'!$E$1"}</definedName>
    <definedName name="control68" hidden="1">{"'geo origin ugs'!$H$14","'geo origin ugs'!$E$1"}</definedName>
    <definedName name="control8" hidden="1">{"'geo origin ugs'!$H$14","'geo origin ugs'!$E$1"}</definedName>
    <definedName name="enrollment" localSheetId="0">#REF!</definedName>
    <definedName name="enrollment">#REF!</definedName>
    <definedName name="f" hidden="1">{"'geo origin ugs'!$H$14","'geo origin ugs'!$E$1"}</definedName>
    <definedName name="ffff" hidden="1">{"'geo origin ugs'!$H$14","'geo origin ugs'!$E$1"}</definedName>
    <definedName name="HTML_CodePage" hidden="1">1252</definedName>
    <definedName name="HTML_Control" hidden="1">{"'geo origin ugs'!$H$14","'geo origin ugs'!$E$1"}</definedName>
    <definedName name="HTML_Control1" hidden="1">{"'geo origin ugs'!$H$14","'geo origin ugs'!$E$1"}</definedName>
    <definedName name="HTML_Control2" hidden="1">{"'geo origin ugs'!$H$14","'geo origin ugs'!$E$1"}</definedName>
    <definedName name="HTML_Control3" hidden="1">{"'geo origin ugs'!$H$14","'geo origin ugs'!$E$1"}</definedName>
    <definedName name="HTML_Control4" hidden="1">{"'geo origin ugs'!$H$14","'geo origin ugs'!$E$1"}</definedName>
    <definedName name="HTML_Control6" hidden="1">{"'geo origin ugs'!$H$14","'geo origin ugs'!$E$1"}</definedName>
    <definedName name="HTML_Description" hidden="1">""</definedName>
    <definedName name="HTML_Email" hidden="1">""</definedName>
    <definedName name="HTML_Header" hidden="1">""</definedName>
    <definedName name="HTML_LastUpdate" hidden="1">"6/21/2001"</definedName>
    <definedName name="HTML_LineAfter" hidden="1">FALSE</definedName>
    <definedName name="HTML_LineBefore" hidden="1">FALSE</definedName>
    <definedName name="HTML_Name" hidden="1">"Emily Thomas"</definedName>
    <definedName name="HTML_OBDlg2" hidden="1">TRUE</definedName>
    <definedName name="HTML_OBDlg4" hidden="1">TRUE</definedName>
    <definedName name="HTML_OS" hidden="1">0</definedName>
    <definedName name="HTML_PathFile" hidden="1">"C:\AAA TEST FILES\graph test.htm"</definedName>
    <definedName name="HTML_Title" hidden="1">"ug geographic origin"</definedName>
    <definedName name="kkkkk" hidden="1">{"'geo origin ugs'!$H$14","'geo origin ugs'!$E$1"}</definedName>
    <definedName name="ll" hidden="1">{"'geo origin ugs'!$H$14","'geo origin ugs'!$E$1"}</definedName>
    <definedName name="newn" hidden="1">{"'geo origin ugs'!$H$14","'geo origin ugs'!$E$1"}</definedName>
    <definedName name="sc" hidden="1">{"'geo origin ugs'!$H$14","'geo origin ugs'!$E$1"}</definedName>
    <definedName name="x" hidden="1">{"'geo origin ugs'!$H$14","'geo origin ugs'!$E$1"}</definedName>
    <definedName name="xx" hidden="1">{"'geo origin ugs'!$H$14","'geo origin ugs'!$E$1"}</definedName>
    <definedName name="xxx" hidden="1">{"'geo origin ugs'!$H$14","'geo origin ugs'!$E$1"}</definedName>
    <definedName name="xxxx" hidden="1">{"'geo origin ugs'!$H$14","'geo origin ugs'!$E$1"}</definedName>
    <definedName name="xxxxx" hidden="1">{"'geo origin ugs'!$H$14","'geo origin ugs'!$E$1"}</definedName>
    <definedName name="xy" hidden="1">{"'geo origin ugs'!$H$14","'geo origin ugs'!$E$1"}</definedName>
    <definedName name="zy" hidden="1">{"'geo origin ugs'!$H$14","'geo origin ugs'!$E$1"}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2" i="2" l="1"/>
  <c r="B57" i="2"/>
  <c r="D173" i="2"/>
  <c r="D172" i="2"/>
  <c r="D171" i="2"/>
  <c r="D170" i="2"/>
  <c r="D169" i="2"/>
  <c r="D168" i="2"/>
  <c r="D167" i="2"/>
  <c r="D166" i="2"/>
  <c r="D165" i="2"/>
  <c r="D164" i="2"/>
  <c r="B15" i="2" l="1"/>
  <c r="C15" i="2"/>
  <c r="D15" i="2"/>
  <c r="E15" i="2"/>
  <c r="F15" i="2"/>
  <c r="G15" i="2"/>
  <c r="H15" i="2"/>
  <c r="I15" i="2"/>
  <c r="J15" i="2"/>
  <c r="K15" i="2"/>
  <c r="L15" i="2"/>
  <c r="M15" i="2"/>
  <c r="N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B133" i="2" l="1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O132" i="2" l="1"/>
  <c r="O147" i="2" s="1"/>
  <c r="I132" i="2"/>
  <c r="I145" i="2" s="1"/>
  <c r="O153" i="2"/>
  <c r="M132" i="2"/>
  <c r="M149" i="2" s="1"/>
  <c r="O150" i="2"/>
  <c r="K132" i="2"/>
  <c r="K157" i="2" s="1"/>
  <c r="O148" i="2"/>
  <c r="O158" i="2"/>
  <c r="J132" i="2"/>
  <c r="J147" i="2" s="1"/>
  <c r="O154" i="2"/>
  <c r="O149" i="2"/>
  <c r="O156" i="2"/>
  <c r="O143" i="2"/>
  <c r="L132" i="2"/>
  <c r="L146" i="2" s="1"/>
  <c r="H132" i="2"/>
  <c r="H145" i="2" s="1"/>
  <c r="O145" i="2"/>
  <c r="G132" i="2"/>
  <c r="G154" i="2" s="1"/>
  <c r="F132" i="2"/>
  <c r="F154" i="2" s="1"/>
  <c r="E132" i="2"/>
  <c r="E159" i="2" s="1"/>
  <c r="C132" i="2"/>
  <c r="C155" i="2" s="1"/>
  <c r="F151" i="2"/>
  <c r="D132" i="2"/>
  <c r="D153" i="2" s="1"/>
  <c r="B143" i="2"/>
  <c r="I151" i="2"/>
  <c r="I150" i="2"/>
  <c r="I157" i="2"/>
  <c r="I159" i="2"/>
  <c r="I143" i="2"/>
  <c r="I148" i="2"/>
  <c r="I149" i="2"/>
  <c r="I156" i="2"/>
  <c r="I153" i="2"/>
  <c r="I147" i="2"/>
  <c r="I158" i="2"/>
  <c r="I146" i="2"/>
  <c r="O155" i="2"/>
  <c r="O146" i="2"/>
  <c r="I155" i="2"/>
  <c r="O151" i="2"/>
  <c r="I144" i="2"/>
  <c r="O157" i="2"/>
  <c r="M143" i="2"/>
  <c r="N132" i="2"/>
  <c r="N145" i="2" s="1"/>
  <c r="I154" i="2"/>
  <c r="O159" i="2"/>
  <c r="O173" i="2"/>
  <c r="O172" i="2"/>
  <c r="O171" i="2"/>
  <c r="O170" i="2"/>
  <c r="O169" i="2"/>
  <c r="O168" i="2"/>
  <c r="O167" i="2"/>
  <c r="O166" i="2"/>
  <c r="O165" i="2"/>
  <c r="O164" i="2"/>
  <c r="O127" i="2"/>
  <c r="O126" i="2"/>
  <c r="O125" i="2"/>
  <c r="O124" i="2"/>
  <c r="O123" i="2"/>
  <c r="O122" i="2"/>
  <c r="O121" i="2"/>
  <c r="O119" i="2"/>
  <c r="O118" i="2"/>
  <c r="O117" i="2"/>
  <c r="O116" i="2"/>
  <c r="O115" i="2"/>
  <c r="O114" i="2"/>
  <c r="O113" i="2"/>
  <c r="O112" i="2"/>
  <c r="O111" i="2"/>
  <c r="O63" i="2"/>
  <c r="O62" i="2"/>
  <c r="O61" i="2"/>
  <c r="O60" i="2"/>
  <c r="O59" i="2"/>
  <c r="O58" i="2"/>
  <c r="O57" i="2"/>
  <c r="O55" i="2"/>
  <c r="O54" i="2"/>
  <c r="O53" i="2"/>
  <c r="O52" i="2"/>
  <c r="O51" i="2"/>
  <c r="O50" i="2"/>
  <c r="O49" i="2"/>
  <c r="O48" i="2"/>
  <c r="O47" i="2"/>
  <c r="O144" i="2" l="1"/>
  <c r="M146" i="2"/>
  <c r="M155" i="2"/>
  <c r="M144" i="2"/>
  <c r="M158" i="2"/>
  <c r="K145" i="2"/>
  <c r="F143" i="2"/>
  <c r="G143" i="2"/>
  <c r="H143" i="2"/>
  <c r="M151" i="2"/>
  <c r="M157" i="2"/>
  <c r="M159" i="2"/>
  <c r="M147" i="2"/>
  <c r="M148" i="2"/>
  <c r="M154" i="2"/>
  <c r="G156" i="2"/>
  <c r="G150" i="2"/>
  <c r="J157" i="2"/>
  <c r="C148" i="2"/>
  <c r="D156" i="2"/>
  <c r="D149" i="2"/>
  <c r="D155" i="2"/>
  <c r="M150" i="2"/>
  <c r="D145" i="2"/>
  <c r="D146" i="2"/>
  <c r="D148" i="2"/>
  <c r="G157" i="2"/>
  <c r="B150" i="2"/>
  <c r="G147" i="2"/>
  <c r="D144" i="2"/>
  <c r="D159" i="2"/>
  <c r="G148" i="2"/>
  <c r="C145" i="2"/>
  <c r="B155" i="2"/>
  <c r="B158" i="2"/>
  <c r="B151" i="2"/>
  <c r="G153" i="2"/>
  <c r="G159" i="2"/>
  <c r="E150" i="2"/>
  <c r="C151" i="2"/>
  <c r="B149" i="2"/>
  <c r="G158" i="2"/>
  <c r="H146" i="2"/>
  <c r="C153" i="2"/>
  <c r="C156" i="2"/>
  <c r="E153" i="2"/>
  <c r="B147" i="2"/>
  <c r="B157" i="2"/>
  <c r="F147" i="2"/>
  <c r="E158" i="2"/>
  <c r="H155" i="2"/>
  <c r="F153" i="2"/>
  <c r="E143" i="2"/>
  <c r="D151" i="2"/>
  <c r="C147" i="2"/>
  <c r="F144" i="2"/>
  <c r="E147" i="2"/>
  <c r="F149" i="2"/>
  <c r="E148" i="2"/>
  <c r="E154" i="2"/>
  <c r="F156" i="2"/>
  <c r="H153" i="2"/>
  <c r="E144" i="2"/>
  <c r="F155" i="2"/>
  <c r="H158" i="2"/>
  <c r="G146" i="2"/>
  <c r="D150" i="2"/>
  <c r="G155" i="2"/>
  <c r="B144" i="2"/>
  <c r="C149" i="2"/>
  <c r="H144" i="2"/>
  <c r="F158" i="2"/>
  <c r="H147" i="2"/>
  <c r="G145" i="2"/>
  <c r="C158" i="2"/>
  <c r="E156" i="2"/>
  <c r="F150" i="2"/>
  <c r="H149" i="2"/>
  <c r="C154" i="2"/>
  <c r="G144" i="2"/>
  <c r="C146" i="2"/>
  <c r="M145" i="2"/>
  <c r="F146" i="2"/>
  <c r="H157" i="2"/>
  <c r="G151" i="2"/>
  <c r="C144" i="2"/>
  <c r="E151" i="2"/>
  <c r="C143" i="2"/>
  <c r="B159" i="2"/>
  <c r="F157" i="2"/>
  <c r="H148" i="2"/>
  <c r="D158" i="2"/>
  <c r="C150" i="2"/>
  <c r="C159" i="2"/>
  <c r="D143" i="2"/>
  <c r="B156" i="2"/>
  <c r="F148" i="2"/>
  <c r="H159" i="2"/>
  <c r="D157" i="2"/>
  <c r="G149" i="2"/>
  <c r="C157" i="2"/>
  <c r="B145" i="2"/>
  <c r="F159" i="2"/>
  <c r="H156" i="2"/>
  <c r="L149" i="2"/>
  <c r="L151" i="2"/>
  <c r="L157" i="2"/>
  <c r="L154" i="2"/>
  <c r="L158" i="2"/>
  <c r="L159" i="2"/>
  <c r="L153" i="2"/>
  <c r="L143" i="2"/>
  <c r="M156" i="2"/>
  <c r="L148" i="2"/>
  <c r="K151" i="2"/>
  <c r="B154" i="2"/>
  <c r="J156" i="2"/>
  <c r="B148" i="2"/>
  <c r="K147" i="2"/>
  <c r="L155" i="2"/>
  <c r="B146" i="2"/>
  <c r="K158" i="2"/>
  <c r="K156" i="2"/>
  <c r="L147" i="2"/>
  <c r="K150" i="2"/>
  <c r="J155" i="2"/>
  <c r="K153" i="2"/>
  <c r="E149" i="2"/>
  <c r="L150" i="2"/>
  <c r="K144" i="2"/>
  <c r="J158" i="2"/>
  <c r="K149" i="2"/>
  <c r="E155" i="2"/>
  <c r="J146" i="2"/>
  <c r="J144" i="2"/>
  <c r="K155" i="2"/>
  <c r="E157" i="2"/>
  <c r="F145" i="2"/>
  <c r="D154" i="2"/>
  <c r="L156" i="2"/>
  <c r="K154" i="2"/>
  <c r="J149" i="2"/>
  <c r="J148" i="2"/>
  <c r="K143" i="2"/>
  <c r="E145" i="2"/>
  <c r="B153" i="2"/>
  <c r="J153" i="2"/>
  <c r="L145" i="2"/>
  <c r="J154" i="2"/>
  <c r="K159" i="2"/>
  <c r="E146" i="2"/>
  <c r="L144" i="2"/>
  <c r="J150" i="2"/>
  <c r="J159" i="2"/>
  <c r="K148" i="2"/>
  <c r="H151" i="2"/>
  <c r="H154" i="2"/>
  <c r="K146" i="2"/>
  <c r="J145" i="2"/>
  <c r="M153" i="2"/>
  <c r="J143" i="2"/>
  <c r="D147" i="2"/>
  <c r="H150" i="2"/>
  <c r="J151" i="2"/>
  <c r="N150" i="2"/>
  <c r="N147" i="2"/>
  <c r="N148" i="2"/>
  <c r="N159" i="2"/>
  <c r="N154" i="2"/>
  <c r="N157" i="2"/>
  <c r="N144" i="2"/>
  <c r="N151" i="2"/>
  <c r="N153" i="2"/>
  <c r="N155" i="2"/>
  <c r="N158" i="2"/>
  <c r="N149" i="2"/>
  <c r="N143" i="2"/>
  <c r="N146" i="2"/>
  <c r="N156" i="2"/>
  <c r="O182" i="2"/>
  <c r="O189" i="2"/>
  <c r="O188" i="2"/>
  <c r="O185" i="2"/>
  <c r="O186" i="2"/>
  <c r="O187" i="2"/>
  <c r="O190" i="2"/>
  <c r="O191" i="2"/>
  <c r="O183" i="2"/>
  <c r="O175" i="2"/>
  <c r="O176" i="2"/>
  <c r="O177" i="2"/>
  <c r="O178" i="2"/>
  <c r="O179" i="2"/>
  <c r="O180" i="2"/>
  <c r="O181" i="2"/>
  <c r="D191" i="2"/>
  <c r="D190" i="2"/>
  <c r="D189" i="2"/>
  <c r="D188" i="2"/>
  <c r="D187" i="2"/>
  <c r="D186" i="2"/>
  <c r="D185" i="2"/>
  <c r="D183" i="2"/>
  <c r="D182" i="2"/>
  <c r="D181" i="2"/>
  <c r="D180" i="2"/>
  <c r="D179" i="2"/>
  <c r="D178" i="2"/>
  <c r="D177" i="2"/>
  <c r="D176" i="2"/>
  <c r="D175" i="2"/>
  <c r="M173" i="2"/>
  <c r="L173" i="2"/>
  <c r="K173" i="2"/>
  <c r="J173" i="2"/>
  <c r="I173" i="2"/>
  <c r="H173" i="2"/>
  <c r="G173" i="2"/>
  <c r="F173" i="2"/>
  <c r="E173" i="2"/>
  <c r="C173" i="2"/>
  <c r="B173" i="2"/>
  <c r="M172" i="2"/>
  <c r="L172" i="2"/>
  <c r="K172" i="2"/>
  <c r="J172" i="2"/>
  <c r="I172" i="2"/>
  <c r="H172" i="2"/>
  <c r="G172" i="2"/>
  <c r="F172" i="2"/>
  <c r="E172" i="2"/>
  <c r="C172" i="2"/>
  <c r="B172" i="2"/>
  <c r="M171" i="2"/>
  <c r="L171" i="2"/>
  <c r="K171" i="2"/>
  <c r="J171" i="2"/>
  <c r="I171" i="2"/>
  <c r="H171" i="2"/>
  <c r="G171" i="2"/>
  <c r="F171" i="2"/>
  <c r="E171" i="2"/>
  <c r="C171" i="2"/>
  <c r="B171" i="2"/>
  <c r="M170" i="2"/>
  <c r="L170" i="2"/>
  <c r="K170" i="2"/>
  <c r="J170" i="2"/>
  <c r="I170" i="2"/>
  <c r="H170" i="2"/>
  <c r="G170" i="2"/>
  <c r="F170" i="2"/>
  <c r="E170" i="2"/>
  <c r="C170" i="2"/>
  <c r="B170" i="2"/>
  <c r="M169" i="2"/>
  <c r="L169" i="2"/>
  <c r="K169" i="2"/>
  <c r="J169" i="2"/>
  <c r="I169" i="2"/>
  <c r="H169" i="2"/>
  <c r="G169" i="2"/>
  <c r="F169" i="2"/>
  <c r="E169" i="2"/>
  <c r="C169" i="2"/>
  <c r="B169" i="2"/>
  <c r="M168" i="2"/>
  <c r="L168" i="2"/>
  <c r="K168" i="2"/>
  <c r="J168" i="2"/>
  <c r="I168" i="2"/>
  <c r="H168" i="2"/>
  <c r="G168" i="2"/>
  <c r="F168" i="2"/>
  <c r="E168" i="2"/>
  <c r="C168" i="2"/>
  <c r="B168" i="2"/>
  <c r="M167" i="2"/>
  <c r="L167" i="2"/>
  <c r="K167" i="2"/>
  <c r="J167" i="2"/>
  <c r="I167" i="2"/>
  <c r="H167" i="2"/>
  <c r="G167" i="2"/>
  <c r="F167" i="2"/>
  <c r="E167" i="2"/>
  <c r="C167" i="2"/>
  <c r="B167" i="2"/>
  <c r="M166" i="2"/>
  <c r="L166" i="2"/>
  <c r="K166" i="2"/>
  <c r="J166" i="2"/>
  <c r="I166" i="2"/>
  <c r="H166" i="2"/>
  <c r="G166" i="2"/>
  <c r="F166" i="2"/>
  <c r="E166" i="2"/>
  <c r="C166" i="2"/>
  <c r="B166" i="2"/>
  <c r="M165" i="2"/>
  <c r="L165" i="2"/>
  <c r="K165" i="2"/>
  <c r="J165" i="2"/>
  <c r="I165" i="2"/>
  <c r="H165" i="2"/>
  <c r="G165" i="2"/>
  <c r="F165" i="2"/>
  <c r="E165" i="2"/>
  <c r="C165" i="2"/>
  <c r="B165" i="2"/>
  <c r="I164" i="2"/>
  <c r="H164" i="2"/>
  <c r="G164" i="2"/>
  <c r="F164" i="2"/>
  <c r="E164" i="2"/>
  <c r="C164" i="2"/>
  <c r="B164" i="2"/>
  <c r="I127" i="2"/>
  <c r="H127" i="2"/>
  <c r="G127" i="2"/>
  <c r="F127" i="2"/>
  <c r="E127" i="2"/>
  <c r="D127" i="2"/>
  <c r="C127" i="2"/>
  <c r="B127" i="2"/>
  <c r="I126" i="2"/>
  <c r="H126" i="2"/>
  <c r="G126" i="2"/>
  <c r="F126" i="2"/>
  <c r="E126" i="2"/>
  <c r="D126" i="2"/>
  <c r="C126" i="2"/>
  <c r="B126" i="2"/>
  <c r="I125" i="2"/>
  <c r="H125" i="2"/>
  <c r="G125" i="2"/>
  <c r="F125" i="2"/>
  <c r="E125" i="2"/>
  <c r="D125" i="2"/>
  <c r="C125" i="2"/>
  <c r="B125" i="2"/>
  <c r="I124" i="2"/>
  <c r="H124" i="2"/>
  <c r="G124" i="2"/>
  <c r="F124" i="2"/>
  <c r="E124" i="2"/>
  <c r="D124" i="2"/>
  <c r="C124" i="2"/>
  <c r="B124" i="2"/>
  <c r="I123" i="2"/>
  <c r="H123" i="2"/>
  <c r="G123" i="2"/>
  <c r="F123" i="2"/>
  <c r="E123" i="2"/>
  <c r="D123" i="2"/>
  <c r="C123" i="2"/>
  <c r="B123" i="2"/>
  <c r="I122" i="2"/>
  <c r="H122" i="2"/>
  <c r="G122" i="2"/>
  <c r="F122" i="2"/>
  <c r="E122" i="2"/>
  <c r="D122" i="2"/>
  <c r="C122" i="2"/>
  <c r="B122" i="2"/>
  <c r="I121" i="2"/>
  <c r="H121" i="2"/>
  <c r="G121" i="2"/>
  <c r="F121" i="2"/>
  <c r="E121" i="2"/>
  <c r="D121" i="2"/>
  <c r="C121" i="2"/>
  <c r="B121" i="2"/>
  <c r="I119" i="2"/>
  <c r="H119" i="2"/>
  <c r="G119" i="2"/>
  <c r="F119" i="2"/>
  <c r="E119" i="2"/>
  <c r="D119" i="2"/>
  <c r="C119" i="2"/>
  <c r="B119" i="2"/>
  <c r="I118" i="2"/>
  <c r="H118" i="2"/>
  <c r="G118" i="2"/>
  <c r="F118" i="2"/>
  <c r="E118" i="2"/>
  <c r="D118" i="2"/>
  <c r="C118" i="2"/>
  <c r="B118" i="2"/>
  <c r="I117" i="2"/>
  <c r="H117" i="2"/>
  <c r="G117" i="2"/>
  <c r="F117" i="2"/>
  <c r="E117" i="2"/>
  <c r="D117" i="2"/>
  <c r="C117" i="2"/>
  <c r="B117" i="2"/>
  <c r="I116" i="2"/>
  <c r="H116" i="2"/>
  <c r="G116" i="2"/>
  <c r="F116" i="2"/>
  <c r="E116" i="2"/>
  <c r="D116" i="2"/>
  <c r="C116" i="2"/>
  <c r="B116" i="2"/>
  <c r="I115" i="2"/>
  <c r="H115" i="2"/>
  <c r="G115" i="2"/>
  <c r="F115" i="2"/>
  <c r="E115" i="2"/>
  <c r="D115" i="2"/>
  <c r="C115" i="2"/>
  <c r="B115" i="2"/>
  <c r="I114" i="2"/>
  <c r="H114" i="2"/>
  <c r="G114" i="2"/>
  <c r="F114" i="2"/>
  <c r="E114" i="2"/>
  <c r="D114" i="2"/>
  <c r="C114" i="2"/>
  <c r="B114" i="2"/>
  <c r="I113" i="2"/>
  <c r="H113" i="2"/>
  <c r="G113" i="2"/>
  <c r="F113" i="2"/>
  <c r="E113" i="2"/>
  <c r="D113" i="2"/>
  <c r="C113" i="2"/>
  <c r="B113" i="2"/>
  <c r="I112" i="2"/>
  <c r="H112" i="2"/>
  <c r="G112" i="2"/>
  <c r="F112" i="2"/>
  <c r="E112" i="2"/>
  <c r="D112" i="2"/>
  <c r="C112" i="2"/>
  <c r="B112" i="2"/>
  <c r="I111" i="2"/>
  <c r="H111" i="2"/>
  <c r="G111" i="2"/>
  <c r="F111" i="2"/>
  <c r="E111" i="2"/>
  <c r="D111" i="2"/>
  <c r="C111" i="2"/>
  <c r="B111" i="2"/>
  <c r="M127" i="2"/>
  <c r="L127" i="2"/>
  <c r="K127" i="2"/>
  <c r="J127" i="2"/>
  <c r="O79" i="2"/>
  <c r="O80" i="2"/>
  <c r="O81" i="2"/>
  <c r="O82" i="2"/>
  <c r="O83" i="2"/>
  <c r="O84" i="2"/>
  <c r="O85" i="2"/>
  <c r="O86" i="2"/>
  <c r="O87" i="2"/>
  <c r="O89" i="2"/>
  <c r="O90" i="2"/>
  <c r="O91" i="2"/>
  <c r="O92" i="2"/>
  <c r="O93" i="2"/>
  <c r="O94" i="2"/>
  <c r="O95" i="2"/>
  <c r="B183" i="2" l="1"/>
  <c r="C183" i="2"/>
  <c r="C178" i="2"/>
  <c r="B178" i="2"/>
  <c r="B180" i="2"/>
  <c r="C180" i="2"/>
  <c r="B177" i="2"/>
  <c r="C177" i="2"/>
  <c r="B181" i="2"/>
  <c r="E175" i="2"/>
  <c r="J111" i="2"/>
  <c r="J125" i="2"/>
  <c r="J121" i="2"/>
  <c r="J114" i="2"/>
  <c r="J124" i="2"/>
  <c r="J115" i="2"/>
  <c r="K116" i="2"/>
  <c r="E183" i="2"/>
  <c r="G183" i="2"/>
  <c r="H183" i="2"/>
  <c r="E180" i="2"/>
  <c r="J122" i="2"/>
  <c r="F180" i="2"/>
  <c r="I183" i="2"/>
  <c r="F183" i="2"/>
  <c r="G180" i="2"/>
  <c r="J112" i="2"/>
  <c r="J117" i="2"/>
  <c r="H180" i="2"/>
  <c r="E177" i="2"/>
  <c r="F177" i="2"/>
  <c r="I180" i="2"/>
  <c r="G177" i="2"/>
  <c r="H187" i="2"/>
  <c r="I177" i="2"/>
  <c r="B191" i="2"/>
  <c r="C175" i="2"/>
  <c r="B190" i="2"/>
  <c r="L116" i="2"/>
  <c r="C190" i="2"/>
  <c r="E190" i="2"/>
  <c r="F190" i="2"/>
  <c r="G190" i="2"/>
  <c r="I190" i="2"/>
  <c r="H190" i="2"/>
  <c r="E181" i="2"/>
  <c r="G181" i="2"/>
  <c r="L113" i="2"/>
  <c r="H181" i="2"/>
  <c r="M117" i="2"/>
  <c r="I191" i="2"/>
  <c r="B187" i="2"/>
  <c r="K111" i="2"/>
  <c r="C187" i="2"/>
  <c r="M121" i="2"/>
  <c r="K117" i="2"/>
  <c r="L114" i="2"/>
  <c r="K122" i="2"/>
  <c r="L121" i="2"/>
  <c r="F175" i="2"/>
  <c r="E187" i="2"/>
  <c r="C181" i="2"/>
  <c r="K121" i="2"/>
  <c r="K114" i="2"/>
  <c r="G187" i="2"/>
  <c r="C185" i="2"/>
  <c r="H177" i="2"/>
  <c r="F191" i="2"/>
  <c r="F188" i="2"/>
  <c r="L125" i="2"/>
  <c r="E185" i="2"/>
  <c r="I187" i="2"/>
  <c r="M113" i="2"/>
  <c r="L124" i="2"/>
  <c r="L117" i="2"/>
  <c r="M111" i="2"/>
  <c r="G178" i="2"/>
  <c r="B179" i="2"/>
  <c r="F182" i="2"/>
  <c r="B175" i="2"/>
  <c r="K125" i="2"/>
  <c r="G175" i="2"/>
  <c r="K115" i="2"/>
  <c r="G182" i="2"/>
  <c r="L112" i="2"/>
  <c r="E189" i="2"/>
  <c r="H182" i="2"/>
  <c r="M114" i="2"/>
  <c r="M112" i="2"/>
  <c r="M115" i="2"/>
  <c r="B176" i="2"/>
  <c r="F179" i="2"/>
  <c r="I182" i="2"/>
  <c r="K113" i="2"/>
  <c r="F187" i="2"/>
  <c r="I185" i="2"/>
  <c r="C186" i="2"/>
  <c r="G179" i="2"/>
  <c r="M124" i="2"/>
  <c r="H178" i="2"/>
  <c r="M125" i="2"/>
  <c r="J119" i="2"/>
  <c r="J123" i="2"/>
  <c r="J126" i="2"/>
  <c r="E176" i="2"/>
  <c r="H179" i="2"/>
  <c r="L122" i="2"/>
  <c r="K119" i="2"/>
  <c r="K123" i="2"/>
  <c r="K126" i="2"/>
  <c r="F186" i="2"/>
  <c r="I179" i="2"/>
  <c r="F189" i="2"/>
  <c r="E178" i="2"/>
  <c r="M122" i="2"/>
  <c r="L115" i="2"/>
  <c r="L119" i="2"/>
  <c r="L123" i="2"/>
  <c r="L126" i="2"/>
  <c r="G186" i="2"/>
  <c r="G189" i="2"/>
  <c r="M116" i="2"/>
  <c r="L111" i="2"/>
  <c r="B188" i="2"/>
  <c r="K112" i="2"/>
  <c r="C189" i="2"/>
  <c r="M119" i="2"/>
  <c r="M123" i="2"/>
  <c r="M126" i="2"/>
  <c r="H186" i="2"/>
  <c r="H189" i="2"/>
  <c r="K124" i="2"/>
  <c r="I178" i="2"/>
  <c r="H175" i="2"/>
  <c r="J113" i="2"/>
  <c r="J116" i="2"/>
  <c r="I186" i="2"/>
  <c r="I189" i="2"/>
  <c r="F181" i="2"/>
  <c r="F185" i="2"/>
  <c r="H185" i="2"/>
  <c r="I175" i="2"/>
  <c r="E188" i="2"/>
  <c r="C191" i="2"/>
  <c r="B185" i="2"/>
  <c r="G176" i="2"/>
  <c r="B182" i="2"/>
  <c r="F178" i="2"/>
  <c r="C176" i="2"/>
  <c r="C188" i="2"/>
  <c r="I176" i="2"/>
  <c r="G188" i="2"/>
  <c r="E182" i="2"/>
  <c r="I188" i="2"/>
  <c r="E191" i="2"/>
  <c r="G185" i="2"/>
  <c r="B186" i="2"/>
  <c r="G191" i="2"/>
  <c r="I181" i="2"/>
  <c r="H191" i="2"/>
  <c r="C179" i="2"/>
  <c r="E179" i="2"/>
  <c r="C182" i="2"/>
  <c r="H188" i="2"/>
  <c r="E186" i="2"/>
  <c r="F176" i="2"/>
  <c r="B189" i="2"/>
  <c r="H176" i="2"/>
  <c r="J118" i="2"/>
  <c r="K118" i="2"/>
  <c r="L118" i="2"/>
  <c r="M118" i="2"/>
  <c r="I63" i="2" l="1"/>
  <c r="H63" i="2"/>
  <c r="G63" i="2"/>
  <c r="F63" i="2"/>
  <c r="E63" i="2"/>
  <c r="D63" i="2"/>
  <c r="C63" i="2"/>
  <c r="B63" i="2"/>
  <c r="I62" i="2"/>
  <c r="H62" i="2"/>
  <c r="G62" i="2"/>
  <c r="F62" i="2"/>
  <c r="E62" i="2"/>
  <c r="D62" i="2"/>
  <c r="C62" i="2"/>
  <c r="B62" i="2"/>
  <c r="I61" i="2"/>
  <c r="H61" i="2"/>
  <c r="G61" i="2"/>
  <c r="F61" i="2"/>
  <c r="E61" i="2"/>
  <c r="D61" i="2"/>
  <c r="C61" i="2"/>
  <c r="B61" i="2"/>
  <c r="I60" i="2"/>
  <c r="H60" i="2"/>
  <c r="G60" i="2"/>
  <c r="F60" i="2"/>
  <c r="E60" i="2"/>
  <c r="D60" i="2"/>
  <c r="C60" i="2"/>
  <c r="B60" i="2"/>
  <c r="I59" i="2"/>
  <c r="H59" i="2"/>
  <c r="G59" i="2"/>
  <c r="F59" i="2"/>
  <c r="E59" i="2"/>
  <c r="D59" i="2"/>
  <c r="C59" i="2"/>
  <c r="B59" i="2"/>
  <c r="I58" i="2"/>
  <c r="H58" i="2"/>
  <c r="G58" i="2"/>
  <c r="F58" i="2"/>
  <c r="E58" i="2"/>
  <c r="D58" i="2"/>
  <c r="C58" i="2"/>
  <c r="B58" i="2"/>
  <c r="I57" i="2"/>
  <c r="H57" i="2"/>
  <c r="G57" i="2"/>
  <c r="F57" i="2"/>
  <c r="E57" i="2"/>
  <c r="D57" i="2"/>
  <c r="C57" i="2"/>
  <c r="I55" i="2"/>
  <c r="H55" i="2"/>
  <c r="G55" i="2"/>
  <c r="F55" i="2"/>
  <c r="E55" i="2"/>
  <c r="D55" i="2"/>
  <c r="C55" i="2"/>
  <c r="B55" i="2"/>
  <c r="I54" i="2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M49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M52" i="2"/>
  <c r="L59" i="2"/>
  <c r="K49" i="2"/>
  <c r="J60" i="2"/>
  <c r="O15" i="2"/>
  <c r="O16" i="2"/>
  <c r="O17" i="2"/>
  <c r="O18" i="2"/>
  <c r="O19" i="2"/>
  <c r="O20" i="2"/>
  <c r="O21" i="2"/>
  <c r="O22" i="2"/>
  <c r="O23" i="2"/>
  <c r="O25" i="2"/>
  <c r="O26" i="2"/>
  <c r="O27" i="2"/>
  <c r="O28" i="2"/>
  <c r="O29" i="2"/>
  <c r="O30" i="2"/>
  <c r="O31" i="2"/>
  <c r="K61" i="2" l="1"/>
  <c r="M61" i="2"/>
  <c r="L61" i="2"/>
  <c r="L49" i="2"/>
  <c r="K58" i="2"/>
  <c r="L58" i="2"/>
  <c r="J58" i="2"/>
  <c r="M58" i="2"/>
  <c r="M47" i="2"/>
  <c r="J59" i="2"/>
  <c r="K62" i="2"/>
  <c r="L47" i="2"/>
  <c r="J48" i="2"/>
  <c r="M55" i="2"/>
  <c r="L62" i="2"/>
  <c r="L48" i="2"/>
  <c r="K59" i="2"/>
  <c r="K48" i="2"/>
  <c r="J62" i="2"/>
  <c r="J51" i="2"/>
  <c r="J52" i="2"/>
  <c r="L51" i="2"/>
  <c r="K52" i="2"/>
  <c r="K51" i="2"/>
  <c r="L55" i="2"/>
  <c r="L52" i="2"/>
  <c r="J55" i="2"/>
  <c r="K55" i="2"/>
  <c r="K63" i="2"/>
  <c r="K164" i="2"/>
  <c r="L63" i="2"/>
  <c r="L164" i="2"/>
  <c r="M63" i="2"/>
  <c r="M164" i="2"/>
  <c r="K57" i="2"/>
  <c r="L57" i="2"/>
  <c r="J63" i="2"/>
  <c r="J164" i="2"/>
  <c r="K60" i="2"/>
  <c r="J53" i="2"/>
  <c r="K53" i="2"/>
  <c r="L60" i="2"/>
  <c r="J50" i="2"/>
  <c r="L53" i="2"/>
  <c r="J49" i="2"/>
  <c r="J47" i="2"/>
  <c r="K50" i="2"/>
  <c r="J57" i="2"/>
  <c r="K47" i="2"/>
  <c r="L50" i="2"/>
  <c r="J61" i="2"/>
  <c r="M53" i="2"/>
  <c r="M50" i="2"/>
  <c r="M57" i="2"/>
  <c r="M48" i="2"/>
  <c r="M59" i="2"/>
  <c r="M62" i="2"/>
  <c r="J54" i="2"/>
  <c r="M51" i="2"/>
  <c r="K54" i="2"/>
  <c r="M60" i="2"/>
  <c r="L54" i="2"/>
  <c r="M54" i="2"/>
  <c r="N173" i="2"/>
  <c r="N172" i="2"/>
  <c r="N171" i="2"/>
  <c r="N170" i="2"/>
  <c r="N169" i="2"/>
  <c r="N168" i="2"/>
  <c r="N167" i="2"/>
  <c r="N166" i="2"/>
  <c r="N165" i="2"/>
  <c r="N125" i="2"/>
  <c r="N61" i="2"/>
  <c r="L189" i="2" l="1"/>
  <c r="L187" i="2"/>
  <c r="L177" i="2"/>
  <c r="L185" i="2"/>
  <c r="L182" i="2"/>
  <c r="L190" i="2"/>
  <c r="L186" i="2"/>
  <c r="L183" i="2"/>
  <c r="L178" i="2"/>
  <c r="L179" i="2"/>
  <c r="L180" i="2"/>
  <c r="L176" i="2"/>
  <c r="L175" i="2"/>
  <c r="L191" i="2"/>
  <c r="L181" i="2"/>
  <c r="L188" i="2"/>
  <c r="K189" i="2"/>
  <c r="K180" i="2"/>
  <c r="K179" i="2"/>
  <c r="K181" i="2"/>
  <c r="K186" i="2"/>
  <c r="K182" i="2"/>
  <c r="K187" i="2"/>
  <c r="K178" i="2"/>
  <c r="K183" i="2"/>
  <c r="K188" i="2"/>
  <c r="K175" i="2"/>
  <c r="K185" i="2"/>
  <c r="K190" i="2"/>
  <c r="K191" i="2"/>
  <c r="K177" i="2"/>
  <c r="K176" i="2"/>
  <c r="J189" i="2"/>
  <c r="J175" i="2"/>
  <c r="J176" i="2"/>
  <c r="J183" i="2"/>
  <c r="J180" i="2"/>
  <c r="J187" i="2"/>
  <c r="J190" i="2"/>
  <c r="J191" i="2"/>
  <c r="J178" i="2"/>
  <c r="J185" i="2"/>
  <c r="J186" i="2"/>
  <c r="J177" i="2"/>
  <c r="J181" i="2"/>
  <c r="J179" i="2"/>
  <c r="J182" i="2"/>
  <c r="J188" i="2"/>
  <c r="M183" i="2"/>
  <c r="M190" i="2"/>
  <c r="M180" i="2"/>
  <c r="M178" i="2"/>
  <c r="M179" i="2"/>
  <c r="M189" i="2"/>
  <c r="M177" i="2"/>
  <c r="M185" i="2"/>
  <c r="M175" i="2"/>
  <c r="M187" i="2"/>
  <c r="M176" i="2"/>
  <c r="M186" i="2"/>
  <c r="M191" i="2"/>
  <c r="M181" i="2"/>
  <c r="M188" i="2"/>
  <c r="M182" i="2"/>
  <c r="N111" i="2"/>
  <c r="N119" i="2"/>
  <c r="N62" i="2"/>
  <c r="N114" i="2"/>
  <c r="N123" i="2"/>
  <c r="N117" i="2"/>
  <c r="N126" i="2"/>
  <c r="N112" i="2"/>
  <c r="N121" i="2"/>
  <c r="N49" i="2"/>
  <c r="N115" i="2"/>
  <c r="N124" i="2"/>
  <c r="N55" i="2"/>
  <c r="N118" i="2"/>
  <c r="N127" i="2"/>
  <c r="N113" i="2"/>
  <c r="N122" i="2"/>
  <c r="N116" i="2"/>
  <c r="N53" i="2"/>
  <c r="N47" i="2"/>
  <c r="N58" i="2"/>
  <c r="N50" i="2"/>
  <c r="N59" i="2"/>
  <c r="N48" i="2"/>
  <c r="N57" i="2"/>
  <c r="N51" i="2"/>
  <c r="N60" i="2"/>
  <c r="N54" i="2"/>
  <c r="N63" i="2"/>
  <c r="N52" i="2"/>
  <c r="N164" i="2"/>
  <c r="N180" i="2" s="1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N179" i="2" l="1"/>
  <c r="N186" i="2"/>
  <c r="N182" i="2"/>
  <c r="N190" i="2"/>
  <c r="N188" i="2"/>
  <c r="N189" i="2"/>
  <c r="N185" i="2"/>
  <c r="N178" i="2"/>
  <c r="N177" i="2"/>
  <c r="N176" i="2"/>
  <c r="N175" i="2"/>
  <c r="N183" i="2"/>
  <c r="N181" i="2"/>
  <c r="N191" i="2"/>
  <c r="N187" i="2"/>
</calcChain>
</file>

<file path=xl/sharedStrings.xml><?xml version="1.0" encoding="utf-8"?>
<sst xmlns="http://schemas.openxmlformats.org/spreadsheetml/2006/main" count="276" uniqueCount="51">
  <si>
    <t>Two or more races</t>
  </si>
  <si>
    <t>White</t>
  </si>
  <si>
    <t>Native Hawaiian or Other Pacific Islander</t>
  </si>
  <si>
    <t>Hispanic or Latino</t>
  </si>
  <si>
    <t>Black or African American</t>
  </si>
  <si>
    <t>Asian</t>
  </si>
  <si>
    <t>American Indian or Alaskan Native</t>
  </si>
  <si>
    <t>Percent of U.S. Citizens/Legal Residents with Known Race/Ethnicity</t>
  </si>
  <si>
    <t>Percent of Total</t>
  </si>
  <si>
    <t>Grand Total</t>
  </si>
  <si>
    <t>2010*</t>
  </si>
  <si>
    <t>Level / Metric / Race and Ethnicity</t>
  </si>
  <si>
    <t>Graduate</t>
  </si>
  <si>
    <t>Undergraduate Total (N)</t>
  </si>
  <si>
    <t>Race/Ethnicity unknown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</si>
  <si>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</si>
  <si>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</si>
  <si>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</si>
  <si>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</si>
  <si>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</si>
  <si>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</si>
  <si>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</si>
  <si>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</si>
  <si>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</si>
  <si>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</si>
  <si>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</si>
  <si>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</si>
  <si>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</si>
  <si>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</si>
  <si>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</si>
  <si>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</si>
  <si>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</si>
  <si>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</si>
  <si>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</si>
  <si>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</si>
  <si>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</si>
  <si>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</si>
  <si>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</si>
  <si>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</si>
  <si>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</si>
  <si>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U.S. Nonresident</t>
  </si>
  <si>
    <t>2023</t>
  </si>
  <si>
    <t>Stony Brook University Fall Headcount Enrollment by IPEDS Race/Ethnicity, 1997-2024</t>
  </si>
  <si>
    <t>UNDERGRADUATE STUDENTS, 1997-2010</t>
  </si>
  <si>
    <t>2024</t>
  </si>
  <si>
    <t>UNDERGRADUATE STUDENTS, 2011-2024</t>
  </si>
  <si>
    <t>GRADUATE STUDENTS, 1997-2010</t>
  </si>
  <si>
    <t>GRADUATE STUDENTS, 2011-2024</t>
  </si>
  <si>
    <t>UNDERGRADUATE &amp; GRADUATE STUDENTS, 1997-2010</t>
  </si>
  <si>
    <t>UNDERGRADUATE &amp; GRADUATE STUDENTS, 2011-2024</t>
  </si>
  <si>
    <r>
      <rPr>
        <b/>
        <u/>
        <sz val="8"/>
        <color theme="1"/>
        <rFont val="Arial"/>
        <family val="2"/>
      </rPr>
      <t>About these data:</t>
    </r>
    <r>
      <rPr>
        <sz val="8"/>
        <color theme="1"/>
        <rFont val="Arial"/>
        <family val="2"/>
      </rPr>
      <t xml:space="preserve"> Total headcount reflects official statistics reported to the U.S. Department of Education through the Integrated Postsecondary Education Data System (IPEDS); most recent year is preliminary until reported to IPEDS in the spring. Data for race/ethnicity categories were collected and reported using definitions from IPEDS; values for 2011 and 2012 have been revised to reflect these guidelines. Individuals may be counted in only one category. </t>
    </r>
    <r>
      <rPr>
        <b/>
        <sz val="8"/>
        <color theme="1"/>
        <rFont val="Arial"/>
        <family val="2"/>
      </rPr>
      <t>Percent of total</t>
    </r>
    <r>
      <rPr>
        <sz val="8"/>
        <color theme="1"/>
        <rFont val="Arial"/>
        <family val="2"/>
      </rPr>
      <t xml:space="preserve"> uses the total number of students as a denominator; changes in the number of people categorized as unknown race/ethnicity can distort these percentages, and the separate classification of U.S. Nonresident (international) students renders these statistics incomparable to statistics released by the U.S. Census. </t>
    </r>
    <r>
      <rPr>
        <b/>
        <sz val="8"/>
        <color theme="1"/>
        <rFont val="Arial"/>
        <family val="2"/>
      </rPr>
      <t>Percent of U.S. citizens and legal residents with known race/ethnicity</t>
    </r>
    <r>
      <rPr>
        <sz val="8"/>
        <color theme="1"/>
        <rFont val="Arial"/>
        <family val="2"/>
      </rPr>
      <t xml:space="preserve"> removes students with unknown race/ethnicity as well as U.S. Nonresident (international) students from the denominator; this calculation is comparable to figures from the U.S. Census tables for Hispanic or Latino Origin by Race, recognizing international students are not included. * Data for 2010 use official counts for totals reported to IPEDS but interpolate race/ethnicity categories based on fall 2011 percentages. </t>
    </r>
    <r>
      <rPr>
        <sz val="8"/>
        <color theme="0"/>
        <rFont val="Arial"/>
        <family val="2"/>
      </rPr>
      <t>Source: SBU Data Warehouse, IRPE Student Extract Files
Prepared by the Office of Institutional Research, Planning &amp; Effectiveness - September 17,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</si>
</sst>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0" borderId="0" xfId="1" applyFont="1"/>
    <xf numFmtId="3" fontId="4" fillId="0" borderId="0" xfId="2" applyNumberFormat="1" applyFont="1" applyBorder="1"/>
    <xf numFmtId="3" fontId="3" fillId="0" borderId="0" xfId="1" applyNumberFormat="1" applyFont="1"/>
    <xf numFmtId="0" fontId="3" fillId="0" borderId="0" xfId="1" applyFont="1" applyAlignment="1">
      <alignment horizontal="center"/>
    </xf>
    <xf numFmtId="3" fontId="6" fillId="0" borderId="0" xfId="3" applyNumberFormat="1" applyFont="1"/>
    <xf numFmtId="164" fontId="6" fillId="0" borderId="0" xfId="3" applyNumberFormat="1" applyFont="1"/>
    <xf numFmtId="0" fontId="6" fillId="0" borderId="1" xfId="3" applyFont="1" applyBorder="1" applyAlignment="1">
      <alignment horizontal="right"/>
    </xf>
    <xf numFmtId="3" fontId="7" fillId="0" borderId="0" xfId="3" applyNumberFormat="1" applyFont="1"/>
    <xf numFmtId="0" fontId="6" fillId="0" borderId="2" xfId="3" applyFont="1" applyBorder="1"/>
    <xf numFmtId="0" fontId="6" fillId="0" borderId="3" xfId="3" applyFont="1" applyBorder="1" applyAlignment="1">
      <alignment horizontal="left" indent="1"/>
    </xf>
    <xf numFmtId="0" fontId="7" fillId="0" borderId="3" xfId="3" applyFont="1" applyBorder="1" applyAlignment="1">
      <alignment horizontal="left"/>
    </xf>
    <xf numFmtId="0" fontId="7" fillId="0" borderId="3" xfId="3" applyFont="1" applyBorder="1"/>
    <xf numFmtId="0" fontId="8" fillId="0" borderId="0" xfId="3" applyFont="1" applyAlignment="1">
      <alignment wrapText="1"/>
    </xf>
    <xf numFmtId="0" fontId="5" fillId="0" borderId="0" xfId="3" applyFont="1" applyAlignment="1">
      <alignment wrapText="1"/>
    </xf>
    <xf numFmtId="0" fontId="8" fillId="0" borderId="1" xfId="3" applyFont="1" applyBorder="1" applyAlignment="1">
      <alignment wrapText="1"/>
    </xf>
    <xf numFmtId="0" fontId="8" fillId="0" borderId="1" xfId="3" applyFont="1" applyBorder="1"/>
    <xf numFmtId="0" fontId="8" fillId="0" borderId="0" xfId="3" applyFont="1"/>
    <xf numFmtId="0" fontId="5" fillId="0" borderId="0" xfId="3" applyFont="1" applyAlignment="1">
      <alignment vertical="top" wrapText="1"/>
    </xf>
    <xf numFmtId="0" fontId="8" fillId="0" borderId="0" xfId="3" applyFont="1" applyAlignment="1">
      <alignment wrapText="1"/>
    </xf>
  </cellXfs>
  <cellStyles count="4">
    <cellStyle name="Comma 2 2" xfId="2" xr:uid="{00000000-0005-0000-0000-000000000000}"/>
    <cellStyle name="Normal" xfId="0" builtinId="0"/>
    <cellStyle name="Normal 2" xfId="3" xr:uid="{00000000-0005-0000-0000-000002000000}"/>
    <cellStyle name="Normal 2 3" xfId="1" xr:uid="{00000000-0005-0000-0000-000003000000}"/>
  </cellStyles>
  <dxfs count="1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976071-F411-45DA-9528-79BBF9B21953}" name="Table1" displayName="Table1" ref="A3:O31" totalsRowShown="0" headerRowDxfId="113" dataDxfId="111" headerRowBorderDxfId="112" tableBorderDxfId="110" headerRowCellStyle="Normal 2" dataCellStyle="Normal 2">
  <tableColumns count="15">
    <tableColumn id="1" xr3:uid="{C7193BAB-AEDA-4D29-867A-AD35627C5D35}" name="Level / Metric / Race and Ethnicity" dataDxfId="109" dataCellStyle="Normal 2"/>
    <tableColumn id="2" xr3:uid="{E4C4035B-1DE4-401A-8072-4DA95CB2380D}" name="1997" dataDxfId="108" dataCellStyle="Normal 2"/>
    <tableColumn id="3" xr3:uid="{A5327FD9-84E8-4B57-9229-C0E7C08609CC}" name="1998" dataDxfId="107" dataCellStyle="Normal 2"/>
    <tableColumn id="4" xr3:uid="{2272D751-41A6-4451-B000-435721A95C76}" name="1999" dataDxfId="106" dataCellStyle="Normal 2"/>
    <tableColumn id="5" xr3:uid="{817A9BEB-5D6B-4F4F-A31D-48A158C19B9E}" name="2000" dataDxfId="105" dataCellStyle="Normal 2"/>
    <tableColumn id="6" xr3:uid="{380088BB-2D9B-40D7-8FE6-4EE193BD349B}" name="2001" dataDxfId="104" dataCellStyle="Normal 2"/>
    <tableColumn id="7" xr3:uid="{99FEE738-3AA3-4ABD-8AA0-74E63BE83A03}" name="2002" dataDxfId="103" dataCellStyle="Normal 2"/>
    <tableColumn id="8" xr3:uid="{DA4AAEE2-DA79-4C5B-BF5E-5FEC8B809B4D}" name="2003" dataDxfId="102" dataCellStyle="Normal 2"/>
    <tableColumn id="9" xr3:uid="{FC8710FA-08BA-4794-896E-F3F6651961FC}" name="2004" dataDxfId="101" dataCellStyle="Normal 2"/>
    <tableColumn id="10" xr3:uid="{84D61CA6-1F22-48E5-A012-602D714C7C30}" name="2005" dataDxfId="100" dataCellStyle="Normal 2"/>
    <tableColumn id="11" xr3:uid="{7D2F95CA-01D1-4515-9685-F124968B078F}" name="2006" dataDxfId="99" dataCellStyle="Normal 2"/>
    <tableColumn id="12" xr3:uid="{4FEDAC07-2358-4A69-B439-25BDB76D2C51}" name="2007" dataDxfId="98" dataCellStyle="Normal 2"/>
    <tableColumn id="13" xr3:uid="{243205EC-91BB-45B9-AF7A-D6FB34571B2D}" name="2008" dataDxfId="97" dataCellStyle="Normal 2"/>
    <tableColumn id="14" xr3:uid="{44A9D5BF-0CB1-4A04-BDEB-09D233729E97}" name="2009" dataDxfId="96" dataCellStyle="Normal 2"/>
    <tableColumn id="15" xr3:uid="{4FCE1848-B889-4741-AF72-CCC9ADA6F3E4}" name="2010*" dataDxfId="95" dataCellStyle="Normal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E77B73-2ACE-451F-84F3-E8CF8CF97CCB}" name="Table2" displayName="Table2" ref="A35:O63" totalsRowShown="0" headerRowDxfId="94" dataDxfId="92" headerRowBorderDxfId="93" tableBorderDxfId="91" headerRowCellStyle="Normal 2" dataCellStyle="Normal 2">
  <tableColumns count="15">
    <tableColumn id="1" xr3:uid="{DF937904-6962-4B74-B5DA-C34D45D4923D}" name="Level / Metric / Race and Ethnicity" dataDxfId="90" dataCellStyle="Normal 2"/>
    <tableColumn id="2" xr3:uid="{3753F5DD-B407-49F4-9131-12C0D1C98F10}" name="2011" dataDxfId="89" dataCellStyle="Normal 2">
      <calculatedColumnFormula>B16/(B$36-B$44-B$45)*100</calculatedColumnFormula>
    </tableColumn>
    <tableColumn id="3" xr3:uid="{6D82DAEE-2291-422C-933E-5FBE123D6223}" name="2012" dataDxfId="88" dataCellStyle="Normal 2">
      <calculatedColumnFormula>C16/(C$36-C$44-C$45)*100</calculatedColumnFormula>
    </tableColumn>
    <tableColumn id="4" xr3:uid="{AA385B8F-632B-4911-8DE2-64BC8E1966CD}" name="2013" dataDxfId="87" dataCellStyle="Normal 2">
      <calculatedColumnFormula>D16/(D$36-D$44-D$45)*100</calculatedColumnFormula>
    </tableColumn>
    <tableColumn id="5" xr3:uid="{D5292E18-D6B2-432D-B481-BFCCE5636857}" name="2014" dataDxfId="86" dataCellStyle="Normal 2">
      <calculatedColumnFormula>E16/(E$36-E$44-E$45)*100</calculatedColumnFormula>
    </tableColumn>
    <tableColumn id="6" xr3:uid="{C793773B-1C69-48D0-A6ED-662D16509DFC}" name="2015" dataDxfId="85" dataCellStyle="Normal 2">
      <calculatedColumnFormula>F16/(F$36-F$44-F$45)*100</calculatedColumnFormula>
    </tableColumn>
    <tableColumn id="7" xr3:uid="{A48AB6FA-F9B4-4330-9B75-18DE02FBAFEA}" name="2016" dataDxfId="84" dataCellStyle="Normal 2">
      <calculatedColumnFormula>G16/(G$36-G$44-G$45)*100</calculatedColumnFormula>
    </tableColumn>
    <tableColumn id="8" xr3:uid="{46F04DCD-FC77-4A68-AFE1-94C6D6A562A7}" name="2017" dataDxfId="83" dataCellStyle="Normal 2">
      <calculatedColumnFormula>H16/(H$36-H$44-H$45)*100</calculatedColumnFormula>
    </tableColumn>
    <tableColumn id="9" xr3:uid="{72D65635-9CA7-4892-BD8C-DFE7CEF46A63}" name="2018" dataDxfId="82" dataCellStyle="Normal 2">
      <calculatedColumnFormula>I16/(I$36-I$44-I$45)*100</calculatedColumnFormula>
    </tableColumn>
    <tableColumn id="10" xr3:uid="{FDFF124E-A020-4387-8EE5-0D0563BB1C60}" name="2019" dataDxfId="81" dataCellStyle="Normal 2">
      <calculatedColumnFormula>J16/(J$36-J$44-J$45)*100</calculatedColumnFormula>
    </tableColumn>
    <tableColumn id="11" xr3:uid="{5FB57523-FDDB-451B-9330-AF03298A8824}" name="2020" dataDxfId="80" dataCellStyle="Normal 2">
      <calculatedColumnFormula>K16/(K$36-K$44-K$45)*100</calculatedColumnFormula>
    </tableColumn>
    <tableColumn id="12" xr3:uid="{B59129ED-B492-48B5-A8A5-4E843FE26FC4}" name="2021" dataDxfId="79" dataCellStyle="Normal 2">
      <calculatedColumnFormula>L16/(L$36-L$44-L$45)*100</calculatedColumnFormula>
    </tableColumn>
    <tableColumn id="13" xr3:uid="{B9B4748E-86E5-47B1-82FE-C397B71FAEE7}" name="2022" dataDxfId="78" dataCellStyle="Normal 2">
      <calculatedColumnFormula>M16/(M$36-M$44-M$45)*100</calculatedColumnFormula>
    </tableColumn>
    <tableColumn id="14" xr3:uid="{068C82AB-33CE-42B7-BA6F-16D95CB9439D}" name="2023" dataDxfId="77" dataCellStyle="Normal 2">
      <calculatedColumnFormula>N16/(N$36-N$44-N$45)*100</calculatedColumnFormula>
    </tableColumn>
    <tableColumn id="15" xr3:uid="{4109AD4D-D708-4821-B96D-7F86C64A97C9}" name="2024" dataDxfId="76" dataCellStyle="Normal 2">
      <calculatedColumnFormula>O16/(O$36-O$44-O$45)*100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FC1D2A-C535-42B1-AF0F-DEDBE456E903}" name="Table3" displayName="Table3" ref="A67:O95" totalsRowShown="0" headerRowDxfId="75" dataDxfId="73" headerRowBorderDxfId="74" tableBorderDxfId="72" headerRowCellStyle="Normal 2" dataCellStyle="Normal 2">
  <tableColumns count="15">
    <tableColumn id="1" xr3:uid="{8E432E72-3CD8-4287-B05F-CEB5EF69CD26}" name="Level / Metric / Race and Ethnicity" dataDxfId="71" dataCellStyle="Normal 2"/>
    <tableColumn id="2" xr3:uid="{F3BD277F-E399-4CC2-B66C-8B4AC63C8D94}" name="1997" dataDxfId="70" dataCellStyle="Normal 2">
      <calculatedColumnFormula>B48/(B$68-B$76-B$77)*100</calculatedColumnFormula>
    </tableColumn>
    <tableColumn id="3" xr3:uid="{95C320FA-EAFE-476E-B31F-7AC149B2CFCB}" name="1998" dataDxfId="69" dataCellStyle="Normal 2">
      <calculatedColumnFormula>C48/(C$68-C$76-C$77)*100</calculatedColumnFormula>
    </tableColumn>
    <tableColumn id="4" xr3:uid="{B0B05B75-D0A4-429F-8822-0C5D579BDC48}" name="1999" dataDxfId="68" dataCellStyle="Normal 2">
      <calculatedColumnFormula>D48/(D$68-D$76-D$77)*100</calculatedColumnFormula>
    </tableColumn>
    <tableColumn id="5" xr3:uid="{31712842-D720-40B6-A61F-3200D48E7641}" name="2000" dataDxfId="67" dataCellStyle="Normal 2">
      <calculatedColumnFormula>E48/(E$68-E$76-E$77)*100</calculatedColumnFormula>
    </tableColumn>
    <tableColumn id="6" xr3:uid="{6D70E27D-7500-499A-AD0D-F7AB57C212C0}" name="2001" dataDxfId="66" dataCellStyle="Normal 2">
      <calculatedColumnFormula>F48/(F$68-F$76-F$77)*100</calculatedColumnFormula>
    </tableColumn>
    <tableColumn id="7" xr3:uid="{1DBE848A-7547-4ED6-A42C-C6E34E04348B}" name="2002" dataDxfId="65" dataCellStyle="Normal 2">
      <calculatedColumnFormula>G48/(G$68-G$76-G$77)*100</calculatedColumnFormula>
    </tableColumn>
    <tableColumn id="8" xr3:uid="{0DF0B246-7EDA-4ECF-BF4B-E86AE189D62D}" name="2003" dataDxfId="64" dataCellStyle="Normal 2">
      <calculatedColumnFormula>H48/(H$68-H$76-H$77)*100</calculatedColumnFormula>
    </tableColumn>
    <tableColumn id="9" xr3:uid="{B09B09AF-2B26-482D-BCA2-DD57ABC54BB6}" name="2004" dataDxfId="63" dataCellStyle="Normal 2">
      <calculatedColumnFormula>I48/(I$68-I$76-I$77)*100</calculatedColumnFormula>
    </tableColumn>
    <tableColumn id="10" xr3:uid="{CB9B55ED-7F76-4687-8D30-87B6FA7C1AE0}" name="2005" dataDxfId="62" dataCellStyle="Normal 2">
      <calculatedColumnFormula>J48/(J$68-J$76-J$77)*100</calculatedColumnFormula>
    </tableColumn>
    <tableColumn id="11" xr3:uid="{A0084EA8-58AB-4050-B6C0-8F554C4A6572}" name="2006" dataDxfId="61" dataCellStyle="Normal 2">
      <calculatedColumnFormula>K48/(K$68-K$76-K$77)*100</calculatedColumnFormula>
    </tableColumn>
    <tableColumn id="12" xr3:uid="{80163621-7C8B-4355-AF50-0D4D30DA874F}" name="2007" dataDxfId="60" dataCellStyle="Normal 2">
      <calculatedColumnFormula>L48/(L$68-L$76-L$77)*100</calculatedColumnFormula>
    </tableColumn>
    <tableColumn id="13" xr3:uid="{E4C9D60E-9BAD-435C-80C9-7364A7585241}" name="2008" dataDxfId="59" dataCellStyle="Normal 2">
      <calculatedColumnFormula>M48/(M$68-M$76-M$77)*100</calculatedColumnFormula>
    </tableColumn>
    <tableColumn id="14" xr3:uid="{5CEE94B7-41E2-4E52-9B82-12EF1278AE73}" name="2009" dataDxfId="58" dataCellStyle="Normal 2">
      <calculatedColumnFormula>N48/(N$68-N$76-N$77)*100</calculatedColumnFormula>
    </tableColumn>
    <tableColumn id="15" xr3:uid="{3074BEF0-1F0B-416B-8D1F-47C4A1EA50E7}" name="2010*" dataDxfId="57" dataCellStyle="Normal 2">
      <calculatedColumnFormula>O48/(O$68-O$76-O$77)*100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3125BA-DCCD-4728-8DB5-1965B3C56821}" name="Table4" displayName="Table4" ref="A99:O127" totalsRowShown="0" headerRowDxfId="56" dataDxfId="54" headerRowBorderDxfId="55" tableBorderDxfId="53" headerRowCellStyle="Normal 2" dataCellStyle="Normal 2">
  <tableColumns count="15">
    <tableColumn id="1" xr3:uid="{4F9681BB-E985-4AF4-AED6-EE8198161930}" name="Level / Metric / Race and Ethnicity" dataDxfId="52" dataCellStyle="Normal 2"/>
    <tableColumn id="2" xr3:uid="{66736781-41E8-4D3A-A0E8-63EA4CDA97A8}" name="2011" dataDxfId="51" dataCellStyle="Normal 2">
      <calculatedColumnFormula>B80/(B$100-B$108-B$109)*100</calculatedColumnFormula>
    </tableColumn>
    <tableColumn id="3" xr3:uid="{DA14ED92-1190-4156-80B2-4126C58907C9}" name="2012" dataDxfId="50" dataCellStyle="Normal 2">
      <calculatedColumnFormula>C80/(C$100-C$108-C$109)*100</calculatedColumnFormula>
    </tableColumn>
    <tableColumn id="4" xr3:uid="{7A361743-89A7-49D2-A644-5A87CBE22F63}" name="2013" dataDxfId="49" dataCellStyle="Normal 2">
      <calculatedColumnFormula>D80/(D$100-D$108-D$109)*100</calculatedColumnFormula>
    </tableColumn>
    <tableColumn id="5" xr3:uid="{1A0BFEA4-92B0-4ADC-B708-D37026928E2D}" name="2014" dataDxfId="48" dataCellStyle="Normal 2">
      <calculatedColumnFormula>E80/(E$100-E$108-E$109)*100</calculatedColumnFormula>
    </tableColumn>
    <tableColumn id="6" xr3:uid="{15AFFED0-97AB-4FB5-A59C-BE76825EF4E3}" name="2015" dataDxfId="47" dataCellStyle="Normal 2">
      <calculatedColumnFormula>F80/(F$100-F$108-F$109)*100</calculatedColumnFormula>
    </tableColumn>
    <tableColumn id="7" xr3:uid="{1AD184A1-6344-470E-8542-ACA427F792DD}" name="2016" dataDxfId="46" dataCellStyle="Normal 2">
      <calculatedColumnFormula>G80/(G$100-G$108-G$109)*100</calculatedColumnFormula>
    </tableColumn>
    <tableColumn id="8" xr3:uid="{5F257493-91A2-43BB-AE86-680AD50B19E6}" name="2017" dataDxfId="45" dataCellStyle="Normal 2">
      <calculatedColumnFormula>H80/(H$100-H$108-H$109)*100</calculatedColumnFormula>
    </tableColumn>
    <tableColumn id="9" xr3:uid="{14404FED-A385-4269-A3B2-897423A622E4}" name="2018" dataDxfId="44" dataCellStyle="Normal 2">
      <calculatedColumnFormula>I80/(I$100-I$108-I$109)*100</calculatedColumnFormula>
    </tableColumn>
    <tableColumn id="10" xr3:uid="{14756064-18C9-4A83-BE8A-5327C995CD84}" name="2019" dataDxfId="43" dataCellStyle="Normal 2">
      <calculatedColumnFormula>J80/(J$100-J$108-J$109)*100</calculatedColumnFormula>
    </tableColumn>
    <tableColumn id="11" xr3:uid="{D678B6A4-10D4-47BD-8B47-135F6125F922}" name="2020" dataDxfId="42" dataCellStyle="Normal 2">
      <calculatedColumnFormula>K80/(K$100-K$108-K$109)*100</calculatedColumnFormula>
    </tableColumn>
    <tableColumn id="12" xr3:uid="{9EADD0A1-F1D5-450A-AFF8-3AFBE62E3353}" name="2021" dataDxfId="41" dataCellStyle="Normal 2">
      <calculatedColumnFormula>L80/(L$100-L$108-L$109)*100</calculatedColumnFormula>
    </tableColumn>
    <tableColumn id="13" xr3:uid="{E6935474-993D-4A45-9AA5-D2EAFC61FC11}" name="2022" dataDxfId="40" dataCellStyle="Normal 2">
      <calculatedColumnFormula>M80/(M$100-M$108-M$109)*100</calculatedColumnFormula>
    </tableColumn>
    <tableColumn id="14" xr3:uid="{2E8AF47C-7F97-4DF7-BF27-A85F2EFD38DC}" name="2023" dataDxfId="39" dataCellStyle="Normal 2">
      <calculatedColumnFormula>N80/(N$100-N$108-N$109)*100</calculatedColumnFormula>
    </tableColumn>
    <tableColumn id="15" xr3:uid="{1F4B2BB4-4E11-4085-85B3-3AD8682109A1}" name="2024" dataDxfId="38" dataCellStyle="Normal 2">
      <calculatedColumnFormula>O80/(O$100-O$108-O$109)*100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6A29A83-2FC5-4C8B-9DEF-815605C8A8EA}" name="Table5" displayName="Table5" ref="A131:O159" totalsRowShown="0" headerRowDxfId="37" dataDxfId="35" headerRowBorderDxfId="36" tableBorderDxfId="34" headerRowCellStyle="Normal 2" dataCellStyle="Normal 2">
  <tableColumns count="15">
    <tableColumn id="1" xr3:uid="{135D85A5-DD44-41A4-BE3F-4619712FD4D0}" name="Level / Metric / Race and Ethnicity" dataDxfId="33" dataCellStyle="Normal 2"/>
    <tableColumn id="2" xr3:uid="{D72BE5A0-B3CD-47B4-B652-236BFD1C7567}" name="1997" dataDxfId="32" dataCellStyle="Normal 2">
      <calculatedColumnFormula>B112/(B$132-B$140-B$141)*100</calculatedColumnFormula>
    </tableColumn>
    <tableColumn id="3" xr3:uid="{7C0FF1BA-60A5-420A-BCCD-355E5E804D4C}" name="1998" dataDxfId="31" dataCellStyle="Normal 2">
      <calculatedColumnFormula>C112/(C$132-C$140-C$141)*100</calculatedColumnFormula>
    </tableColumn>
    <tableColumn id="4" xr3:uid="{B18BA394-DF43-447F-8E73-A865871AC098}" name="1999" dataDxfId="30" dataCellStyle="Normal 2">
      <calculatedColumnFormula>D112/(D$132-D$140-D$141)*100</calculatedColumnFormula>
    </tableColumn>
    <tableColumn id="5" xr3:uid="{0DE92A6A-D3A6-4B4F-872E-363A19EA45C6}" name="2000" dataDxfId="29" dataCellStyle="Normal 2">
      <calculatedColumnFormula>E112/(E$132-E$140-E$141)*100</calculatedColumnFormula>
    </tableColumn>
    <tableColumn id="6" xr3:uid="{1A7253E1-1449-4C5B-925E-8C0964CBD3D4}" name="2001" dataDxfId="28" dataCellStyle="Normal 2">
      <calculatedColumnFormula>F112/(F$132-F$140-F$141)*100</calculatedColumnFormula>
    </tableColumn>
    <tableColumn id="7" xr3:uid="{58C6AFA3-5904-425F-AF33-895628F66958}" name="2002" dataDxfId="27" dataCellStyle="Normal 2">
      <calculatedColumnFormula>G112/(G$132-G$140-G$141)*100</calculatedColumnFormula>
    </tableColumn>
    <tableColumn id="8" xr3:uid="{D60D4882-2A15-43BA-9FE3-D056DD009C41}" name="2003" dataDxfId="26" dataCellStyle="Normal 2">
      <calculatedColumnFormula>H112/(H$132-H$140-H$141)*100</calculatedColumnFormula>
    </tableColumn>
    <tableColumn id="9" xr3:uid="{2234506C-554C-42AC-AE6C-6DC676FCC6ED}" name="2004" dataDxfId="25" dataCellStyle="Normal 2">
      <calculatedColumnFormula>I112/(I$132-I$140-I$141)*100</calculatedColumnFormula>
    </tableColumn>
    <tableColumn id="10" xr3:uid="{B384EE04-A239-415D-9BA9-7304FEA59314}" name="2005" dataDxfId="24" dataCellStyle="Normal 2">
      <calculatedColumnFormula>J112/(J$132-J$140-J$141)*100</calculatedColumnFormula>
    </tableColumn>
    <tableColumn id="11" xr3:uid="{E4CD5BD4-9F2C-470C-A33E-968FA5A543C7}" name="2006" dataDxfId="23" dataCellStyle="Normal 2">
      <calculatedColumnFormula>K112/(K$132-K$140-K$141)*100</calculatedColumnFormula>
    </tableColumn>
    <tableColumn id="12" xr3:uid="{897AD377-A289-4567-A87C-65736156E3DC}" name="2007" dataDxfId="22" dataCellStyle="Normal 2">
      <calculatedColumnFormula>L112/(L$132-L$140-L$141)*100</calculatedColumnFormula>
    </tableColumn>
    <tableColumn id="13" xr3:uid="{31798B86-3C68-4FD3-A710-52C63EE6B814}" name="2008" dataDxfId="21" dataCellStyle="Normal 2">
      <calculatedColumnFormula>M112/(M$132-M$140-M$141)*100</calculatedColumnFormula>
    </tableColumn>
    <tableColumn id="14" xr3:uid="{9D71678B-E54A-466D-983B-5C4D0411FBAF}" name="2009" dataDxfId="20" dataCellStyle="Normal 2">
      <calculatedColumnFormula>N112/(N$132-N$140-N$141)*100</calculatedColumnFormula>
    </tableColumn>
    <tableColumn id="15" xr3:uid="{5B8FFBF1-3C6E-43D5-A749-0DC93A81E32F}" name="2010*" dataDxfId="19" dataCellStyle="Normal 2">
      <calculatedColumnFormula>O112/(O$132-O$140-O$141)*100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BA6A0-F24D-45B6-A8C0-C21D149FA631}" name="Table6" displayName="Table6" ref="A163:O191" totalsRowShown="0" headerRowDxfId="18" dataDxfId="16" headerRowBorderDxfId="17" tableBorderDxfId="15" headerRowCellStyle="Normal 2" dataCellStyle="Normal 2">
  <tableColumns count="15">
    <tableColumn id="1" xr3:uid="{BE3F5B11-C6AA-4D06-BF4F-C84B2BC0AD88}" name="Level / Metric / Race and Ethnicity" dataDxfId="14" dataCellStyle="Normal 2"/>
    <tableColumn id="2" xr3:uid="{706860C4-AFCF-4592-997D-06D8CFCDD644}" name="2011" dataDxfId="13" dataCellStyle="Normal 2">
      <calculatedColumnFormula>B144/(B$164-B$172-B$173)*100</calculatedColumnFormula>
    </tableColumn>
    <tableColumn id="3" xr3:uid="{CD5EA930-5426-492E-888E-0FED8732E15E}" name="2012" dataDxfId="12" dataCellStyle="Normal 2">
      <calculatedColumnFormula>C144/(C$164-C$172-C$173)*100</calculatedColumnFormula>
    </tableColumn>
    <tableColumn id="4" xr3:uid="{2FF76A55-3DCF-42DA-8979-DFB876EE6CE4}" name="2013" dataDxfId="11" dataCellStyle="Normal 2">
      <calculatedColumnFormula>D144/(D$164-D$172-D$173)*100</calculatedColumnFormula>
    </tableColumn>
    <tableColumn id="5" xr3:uid="{99783814-462C-4E09-A6AF-9B0E3CCE34D0}" name="2014" dataDxfId="10" dataCellStyle="Normal 2">
      <calculatedColumnFormula>E144/(E$164-E$172-E$173)*100</calculatedColumnFormula>
    </tableColumn>
    <tableColumn id="6" xr3:uid="{876A6707-641D-4CD0-B1D2-DDC06D513BD8}" name="2015" dataDxfId="9" dataCellStyle="Normal 2">
      <calculatedColumnFormula>F144/(F$164-F$172-F$173)*100</calculatedColumnFormula>
    </tableColumn>
    <tableColumn id="7" xr3:uid="{7688865D-2D99-4D45-8269-E69E4BAC0B65}" name="2016" dataDxfId="8" dataCellStyle="Normal 2">
      <calculatedColumnFormula>G144/(G$164-G$172-G$173)*100</calculatedColumnFormula>
    </tableColumn>
    <tableColumn id="8" xr3:uid="{A108582B-A5D9-4A5A-925D-7F1A9A196B19}" name="2017" dataDxfId="7" dataCellStyle="Normal 2">
      <calculatedColumnFormula>H144/(H$164-H$172-H$173)*100</calculatedColumnFormula>
    </tableColumn>
    <tableColumn id="9" xr3:uid="{E4588070-58E3-41D1-8DF8-2AB746DB3944}" name="2018" dataDxfId="6" dataCellStyle="Normal 2">
      <calculatedColumnFormula>I144/(I$164-I$172-I$173)*100</calculatedColumnFormula>
    </tableColumn>
    <tableColumn id="10" xr3:uid="{6D6FD483-B13C-4E3E-A745-2A5F5920E3BC}" name="2019" dataDxfId="5" dataCellStyle="Normal 2">
      <calculatedColumnFormula>J144/(J$164-J$172-J$173)*100</calculatedColumnFormula>
    </tableColumn>
    <tableColumn id="11" xr3:uid="{7A723CAB-0565-404E-AF41-1E1813A740B0}" name="2020" dataDxfId="4" dataCellStyle="Normal 2">
      <calculatedColumnFormula>K144/(K$164-K$172-K$173)*100</calculatedColumnFormula>
    </tableColumn>
    <tableColumn id="12" xr3:uid="{6D309E00-23AC-41E2-BFBB-EB4CC4DA30EA}" name="2021" dataDxfId="3" dataCellStyle="Normal 2">
      <calculatedColumnFormula>L144/(L$164-L$172-L$173)*100</calculatedColumnFormula>
    </tableColumn>
    <tableColumn id="13" xr3:uid="{6D1A872A-4373-42ED-8E4E-BD1D420FD984}" name="2022" dataDxfId="2" dataCellStyle="Normal 2">
      <calculatedColumnFormula>M144/(M$164-M$172-M$173)*100</calculatedColumnFormula>
    </tableColumn>
    <tableColumn id="14" xr3:uid="{9D2E9A67-F5B1-49F7-A735-86022D0D8DDF}" name="2023" dataDxfId="1" dataCellStyle="Normal 2">
      <calculatedColumnFormula>N144/(N$164-N$172-N$173)*100</calculatedColumnFormula>
    </tableColumn>
    <tableColumn id="15" xr3:uid="{60928662-07C2-4C17-8256-642454C1E1EF}" name="2024" dataDxfId="0" dataCellStyle="Normal 2">
      <calculatedColumnFormula>O144/(O$164-O$172-O$173)*100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2"/>
  <sheetViews>
    <sheetView tabSelected="1" view="pageLayout" zoomScaleNormal="100" workbookViewId="0">
      <selection activeCell="A2" sqref="A2"/>
    </sheetView>
  </sheetViews>
  <sheetFormatPr defaultColWidth="9.140625" defaultRowHeight="12" x14ac:dyDescent="0.2"/>
  <cols>
    <col min="1" max="1" width="32.28515625" style="4" customWidth="1"/>
    <col min="2" max="15" width="6.42578125" style="1" customWidth="1"/>
    <col min="16" max="17" width="6.140625" style="1" customWidth="1"/>
    <col min="18" max="18" width="6.140625" style="4" customWidth="1"/>
    <col min="19" max="20" width="6.140625" style="3" customWidth="1"/>
    <col min="21" max="27" width="6.140625" style="2" customWidth="1"/>
    <col min="28" max="16384" width="9.140625" style="1"/>
  </cols>
  <sheetData>
    <row r="1" spans="1:27" ht="28.5" customHeight="1" x14ac:dyDescent="0.25">
      <c r="A1" s="19" t="s">
        <v>42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" x14ac:dyDescent="0.25">
      <c r="A2" s="16" t="s">
        <v>43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17.25" customHeight="1" x14ac:dyDescent="0.2">
      <c r="A3" s="9" t="s">
        <v>11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7" t="s">
        <v>10</v>
      </c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2" t="s">
        <v>13</v>
      </c>
      <c r="B4" s="8">
        <v>11769</v>
      </c>
      <c r="C4" s="8">
        <v>12260</v>
      </c>
      <c r="D4" s="8">
        <v>12690</v>
      </c>
      <c r="E4" s="8">
        <v>13257</v>
      </c>
      <c r="F4" s="8">
        <v>13646</v>
      </c>
      <c r="G4" s="8">
        <v>14224</v>
      </c>
      <c r="H4" s="8">
        <v>14072</v>
      </c>
      <c r="I4" s="8">
        <v>13858</v>
      </c>
      <c r="J4" s="8">
        <v>14287</v>
      </c>
      <c r="K4" s="8">
        <v>14847</v>
      </c>
      <c r="L4" s="8">
        <v>15519</v>
      </c>
      <c r="M4" s="8">
        <v>15921</v>
      </c>
      <c r="N4" s="8">
        <v>16384</v>
      </c>
      <c r="O4" s="8">
        <v>16126</v>
      </c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0" t="s">
        <v>6</v>
      </c>
      <c r="B5" s="5">
        <v>17</v>
      </c>
      <c r="C5" s="5">
        <v>16</v>
      </c>
      <c r="D5" s="5">
        <v>19</v>
      </c>
      <c r="E5" s="5">
        <v>19</v>
      </c>
      <c r="F5" s="5">
        <v>18</v>
      </c>
      <c r="G5" s="5">
        <v>26</v>
      </c>
      <c r="H5" s="5">
        <v>20</v>
      </c>
      <c r="I5" s="5">
        <v>26</v>
      </c>
      <c r="J5" s="5">
        <v>21</v>
      </c>
      <c r="K5" s="5">
        <v>24</v>
      </c>
      <c r="L5" s="5">
        <v>29</v>
      </c>
      <c r="M5" s="5">
        <v>33</v>
      </c>
      <c r="N5" s="5">
        <v>30</v>
      </c>
      <c r="O5" s="5">
        <v>25</v>
      </c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0" t="s">
        <v>5</v>
      </c>
      <c r="B6" s="5">
        <v>2391</v>
      </c>
      <c r="C6" s="5">
        <v>2520</v>
      </c>
      <c r="D6" s="5">
        <v>2809</v>
      </c>
      <c r="E6" s="5">
        <v>3028</v>
      </c>
      <c r="F6" s="5">
        <v>3091</v>
      </c>
      <c r="G6" s="5">
        <v>3280</v>
      </c>
      <c r="H6" s="5">
        <v>3260</v>
      </c>
      <c r="I6" s="5">
        <v>3153</v>
      </c>
      <c r="J6" s="5">
        <v>3171</v>
      </c>
      <c r="K6" s="5">
        <v>3249</v>
      </c>
      <c r="L6" s="5">
        <v>3412</v>
      </c>
      <c r="M6" s="5">
        <v>3495</v>
      </c>
      <c r="N6" s="5">
        <v>3619</v>
      </c>
      <c r="O6" s="5">
        <v>3921</v>
      </c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0" t="s">
        <v>4</v>
      </c>
      <c r="B7" s="5">
        <v>1166</v>
      </c>
      <c r="C7" s="5">
        <v>1094</v>
      </c>
      <c r="D7" s="5">
        <v>1169</v>
      </c>
      <c r="E7" s="5">
        <v>1204</v>
      </c>
      <c r="F7" s="5">
        <v>1287</v>
      </c>
      <c r="G7" s="5">
        <v>1396</v>
      </c>
      <c r="H7" s="5">
        <v>1333</v>
      </c>
      <c r="I7" s="5">
        <v>1344</v>
      </c>
      <c r="J7" s="5">
        <v>1349</v>
      </c>
      <c r="K7" s="5">
        <v>1307</v>
      </c>
      <c r="L7" s="5">
        <v>1311</v>
      </c>
      <c r="M7" s="5">
        <v>1150</v>
      </c>
      <c r="N7" s="5">
        <v>1081</v>
      </c>
      <c r="O7" s="5">
        <v>999</v>
      </c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0" t="s">
        <v>3</v>
      </c>
      <c r="B8" s="5">
        <v>891</v>
      </c>
      <c r="C8" s="5">
        <v>914</v>
      </c>
      <c r="D8" s="5">
        <v>936</v>
      </c>
      <c r="E8" s="5">
        <v>962</v>
      </c>
      <c r="F8" s="5">
        <v>1023</v>
      </c>
      <c r="G8" s="5">
        <v>1096</v>
      </c>
      <c r="H8" s="5">
        <v>1144</v>
      </c>
      <c r="I8" s="5">
        <v>1166</v>
      </c>
      <c r="J8" s="5">
        <v>1266</v>
      </c>
      <c r="K8" s="5">
        <v>1309</v>
      </c>
      <c r="L8" s="5">
        <v>1294</v>
      </c>
      <c r="M8" s="5">
        <v>1313</v>
      </c>
      <c r="N8" s="5">
        <v>1400</v>
      </c>
      <c r="O8" s="5">
        <v>1559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0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v>22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0" t="s">
        <v>1</v>
      </c>
      <c r="B10" s="5">
        <v>5090</v>
      </c>
      <c r="C10" s="5">
        <v>4912</v>
      </c>
      <c r="D10" s="5">
        <v>4701</v>
      </c>
      <c r="E10" s="5">
        <v>4709</v>
      </c>
      <c r="F10" s="5">
        <v>4654</v>
      </c>
      <c r="G10" s="5">
        <v>4930</v>
      </c>
      <c r="H10" s="5">
        <v>4995</v>
      </c>
      <c r="I10" s="5">
        <v>4944</v>
      </c>
      <c r="J10" s="5">
        <v>5019</v>
      </c>
      <c r="K10" s="5">
        <v>5150</v>
      </c>
      <c r="L10" s="5">
        <v>5315</v>
      </c>
      <c r="M10" s="5">
        <v>5452</v>
      </c>
      <c r="N10" s="5">
        <v>5945</v>
      </c>
      <c r="O10" s="5">
        <v>6103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0" t="s">
        <v>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v>244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0" t="s">
        <v>40</v>
      </c>
      <c r="B12" s="5">
        <v>311</v>
      </c>
      <c r="C12" s="5">
        <v>342</v>
      </c>
      <c r="D12" s="5">
        <v>400</v>
      </c>
      <c r="E12" s="5">
        <v>476</v>
      </c>
      <c r="F12" s="5">
        <v>507</v>
      </c>
      <c r="G12" s="5">
        <v>627</v>
      </c>
      <c r="H12" s="5">
        <v>599</v>
      </c>
      <c r="I12" s="5">
        <v>647</v>
      </c>
      <c r="J12" s="5">
        <v>739</v>
      </c>
      <c r="K12" s="5">
        <v>884</v>
      </c>
      <c r="L12" s="5">
        <v>1005</v>
      </c>
      <c r="M12" s="5">
        <v>1155</v>
      </c>
      <c r="N12" s="5">
        <v>1321</v>
      </c>
      <c r="O12" s="5">
        <v>1292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0" t="s">
        <v>14</v>
      </c>
      <c r="B13" s="5">
        <v>1903</v>
      </c>
      <c r="C13" s="5">
        <v>2462</v>
      </c>
      <c r="D13" s="5">
        <v>2656</v>
      </c>
      <c r="E13" s="5">
        <v>2859</v>
      </c>
      <c r="F13" s="5">
        <v>3066</v>
      </c>
      <c r="G13" s="5">
        <v>2869</v>
      </c>
      <c r="H13" s="5">
        <v>2721</v>
      </c>
      <c r="I13" s="5">
        <v>2578</v>
      </c>
      <c r="J13" s="5">
        <v>2722</v>
      </c>
      <c r="K13" s="5">
        <v>2924</v>
      </c>
      <c r="L13" s="5">
        <v>3153</v>
      </c>
      <c r="M13" s="5">
        <v>3323</v>
      </c>
      <c r="N13" s="5">
        <v>2988</v>
      </c>
      <c r="O13" s="5">
        <v>1961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1" t="s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0" t="s">
        <v>6</v>
      </c>
      <c r="B15" s="6">
        <f t="shared" ref="B15:N15" si="0">B5/B$4*100</f>
        <v>0.14444727674398844</v>
      </c>
      <c r="C15" s="6">
        <f t="shared" si="0"/>
        <v>0.13050570962479607</v>
      </c>
      <c r="D15" s="6">
        <f t="shared" si="0"/>
        <v>0.14972419227738376</v>
      </c>
      <c r="E15" s="6">
        <f t="shared" si="0"/>
        <v>0.14332050991928794</v>
      </c>
      <c r="F15" s="6">
        <f t="shared" si="0"/>
        <v>0.1319067858713176</v>
      </c>
      <c r="G15" s="6">
        <f t="shared" si="0"/>
        <v>0.18278965129358832</v>
      </c>
      <c r="H15" s="6">
        <f t="shared" si="0"/>
        <v>0.14212620807276863</v>
      </c>
      <c r="I15" s="6">
        <f t="shared" si="0"/>
        <v>0.18761726078799248</v>
      </c>
      <c r="J15" s="6">
        <f t="shared" si="0"/>
        <v>0.14698677119059284</v>
      </c>
      <c r="K15" s="6">
        <f t="shared" si="0"/>
        <v>0.16164881794301877</v>
      </c>
      <c r="L15" s="6">
        <f t="shared" si="0"/>
        <v>0.18686771054836007</v>
      </c>
      <c r="M15" s="6">
        <f t="shared" si="0"/>
        <v>0.20727341247409081</v>
      </c>
      <c r="N15" s="6">
        <f t="shared" si="0"/>
        <v>0.18310546875</v>
      </c>
      <c r="O15" s="6">
        <f t="shared" ref="O15" si="1">O5/O$4*100</f>
        <v>0.15502914547935012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0" t="s">
        <v>5</v>
      </c>
      <c r="B16" s="6">
        <f t="shared" ref="B16:N16" si="2">B6/B$4*100</f>
        <v>20.316084629110374</v>
      </c>
      <c r="C16" s="6">
        <f t="shared" si="2"/>
        <v>20.554649265905383</v>
      </c>
      <c r="D16" s="6">
        <f t="shared" si="2"/>
        <v>22.135539795114262</v>
      </c>
      <c r="E16" s="6">
        <f t="shared" si="2"/>
        <v>22.84076337029494</v>
      </c>
      <c r="F16" s="6">
        <f t="shared" si="2"/>
        <v>22.651326396013481</v>
      </c>
      <c r="G16" s="6">
        <f t="shared" si="2"/>
        <v>23.059617547806525</v>
      </c>
      <c r="H16" s="6">
        <f t="shared" si="2"/>
        <v>23.166571915861283</v>
      </c>
      <c r="I16" s="6">
        <f t="shared" si="2"/>
        <v>22.752200894790011</v>
      </c>
      <c r="J16" s="6">
        <f t="shared" si="2"/>
        <v>22.195002449779519</v>
      </c>
      <c r="K16" s="6">
        <f t="shared" si="2"/>
        <v>21.88320872903617</v>
      </c>
      <c r="L16" s="6">
        <f t="shared" si="2"/>
        <v>21.985952703138089</v>
      </c>
      <c r="M16" s="6">
        <f t="shared" si="2"/>
        <v>21.95213868475598</v>
      </c>
      <c r="N16" s="6">
        <f t="shared" si="2"/>
        <v>22.088623046875</v>
      </c>
      <c r="O16" s="6">
        <f t="shared" ref="O16" si="3">O6/O$4*100</f>
        <v>24.314771176981274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0" t="s">
        <v>4</v>
      </c>
      <c r="B17" s="6">
        <f t="shared" ref="B17:N17" si="4">B7/B$4*100</f>
        <v>9.9073838049112073</v>
      </c>
      <c r="C17" s="6">
        <f t="shared" si="4"/>
        <v>8.9233278955954329</v>
      </c>
      <c r="D17" s="6">
        <f t="shared" si="4"/>
        <v>9.2119779353821905</v>
      </c>
      <c r="E17" s="6">
        <f t="shared" si="4"/>
        <v>9.0819944180432977</v>
      </c>
      <c r="F17" s="6">
        <f t="shared" si="4"/>
        <v>9.4313351897992082</v>
      </c>
      <c r="G17" s="6">
        <f t="shared" si="4"/>
        <v>9.8143982002249714</v>
      </c>
      <c r="H17" s="6">
        <f t="shared" si="4"/>
        <v>9.4727117680500275</v>
      </c>
      <c r="I17" s="6">
        <f t="shared" si="4"/>
        <v>9.6983691730408417</v>
      </c>
      <c r="J17" s="6">
        <f t="shared" si="4"/>
        <v>9.4421502064814167</v>
      </c>
      <c r="K17" s="6">
        <f t="shared" si="4"/>
        <v>8.803125210480232</v>
      </c>
      <c r="L17" s="6">
        <f t="shared" si="4"/>
        <v>8.4477092596172429</v>
      </c>
      <c r="M17" s="6">
        <f t="shared" si="4"/>
        <v>7.223164374097105</v>
      </c>
      <c r="N17" s="6">
        <f t="shared" si="4"/>
        <v>6.597900390625</v>
      </c>
      <c r="O17" s="6">
        <f t="shared" ref="O17" si="5">O7/O$4*100</f>
        <v>6.1949646533548304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0" t="s">
        <v>3</v>
      </c>
      <c r="B18" s="6">
        <f t="shared" ref="B18:N18" si="6">B8/B$4*100</f>
        <v>7.5707366811113941</v>
      </c>
      <c r="C18" s="6">
        <f t="shared" si="6"/>
        <v>7.455138662316477</v>
      </c>
      <c r="D18" s="6">
        <f t="shared" si="6"/>
        <v>7.375886524822695</v>
      </c>
      <c r="E18" s="6">
        <f t="shared" si="6"/>
        <v>7.2565437127555255</v>
      </c>
      <c r="F18" s="6">
        <f t="shared" si="6"/>
        <v>7.4967023303532168</v>
      </c>
      <c r="G18" s="6">
        <f t="shared" si="6"/>
        <v>7.7052868391451064</v>
      </c>
      <c r="H18" s="6">
        <f t="shared" si="6"/>
        <v>8.1296191017623656</v>
      </c>
      <c r="I18" s="6">
        <f t="shared" si="6"/>
        <v>8.4139125414922784</v>
      </c>
      <c r="J18" s="6">
        <f t="shared" si="6"/>
        <v>8.8612024917757388</v>
      </c>
      <c r="K18" s="6">
        <f t="shared" si="6"/>
        <v>8.8165959453088174</v>
      </c>
      <c r="L18" s="6">
        <f t="shared" si="6"/>
        <v>8.3381661189509639</v>
      </c>
      <c r="M18" s="6">
        <f t="shared" si="6"/>
        <v>8.246969411469129</v>
      </c>
      <c r="N18" s="6">
        <f t="shared" si="6"/>
        <v>8.544921875</v>
      </c>
      <c r="O18" s="6">
        <f t="shared" ref="O18" si="7">O8/O$4*100</f>
        <v>9.6676175120922725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0" t="s">
        <v>2</v>
      </c>
      <c r="B19" s="6">
        <f t="shared" ref="B19:N19" si="8">B9/B$4*100</f>
        <v>0</v>
      </c>
      <c r="C19" s="6">
        <f t="shared" si="8"/>
        <v>0</v>
      </c>
      <c r="D19" s="6">
        <f t="shared" si="8"/>
        <v>0</v>
      </c>
      <c r="E19" s="6">
        <f t="shared" si="8"/>
        <v>0</v>
      </c>
      <c r="F19" s="6">
        <f t="shared" si="8"/>
        <v>0</v>
      </c>
      <c r="G19" s="6">
        <f t="shared" si="8"/>
        <v>0</v>
      </c>
      <c r="H19" s="6">
        <f t="shared" si="8"/>
        <v>0</v>
      </c>
      <c r="I19" s="6">
        <f t="shared" si="8"/>
        <v>0</v>
      </c>
      <c r="J19" s="6">
        <f t="shared" si="8"/>
        <v>0</v>
      </c>
      <c r="K19" s="6">
        <f t="shared" si="8"/>
        <v>0</v>
      </c>
      <c r="L19" s="6">
        <f t="shared" si="8"/>
        <v>0</v>
      </c>
      <c r="M19" s="6">
        <f t="shared" si="8"/>
        <v>0</v>
      </c>
      <c r="N19" s="6">
        <f t="shared" si="8"/>
        <v>0</v>
      </c>
      <c r="O19" s="6">
        <f t="shared" ref="O19" si="9">O9/O$4*100</f>
        <v>0.13642564802182811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0" t="s">
        <v>1</v>
      </c>
      <c r="B20" s="6">
        <f t="shared" ref="B20:N20" si="10">B10/B$4*100</f>
        <v>43.249214036876538</v>
      </c>
      <c r="C20" s="6">
        <f t="shared" si="10"/>
        <v>40.0652528548124</v>
      </c>
      <c r="D20" s="6">
        <f t="shared" si="10"/>
        <v>37.04491725768321</v>
      </c>
      <c r="E20" s="6">
        <f t="shared" si="10"/>
        <v>35.520856905785628</v>
      </c>
      <c r="F20" s="6">
        <f t="shared" si="10"/>
        <v>34.105232302506231</v>
      </c>
      <c r="G20" s="6">
        <f t="shared" si="10"/>
        <v>34.659730033745781</v>
      </c>
      <c r="H20" s="6">
        <f t="shared" si="10"/>
        <v>35.49602046617396</v>
      </c>
      <c r="I20" s="6">
        <f t="shared" si="10"/>
        <v>35.676143743685955</v>
      </c>
      <c r="J20" s="6">
        <f t="shared" si="10"/>
        <v>35.129838314551691</v>
      </c>
      <c r="K20" s="6">
        <f t="shared" si="10"/>
        <v>34.68714218360612</v>
      </c>
      <c r="L20" s="6">
        <f t="shared" si="10"/>
        <v>34.248340743604615</v>
      </c>
      <c r="M20" s="6">
        <f t="shared" si="10"/>
        <v>34.244080145719494</v>
      </c>
      <c r="N20" s="6">
        <f t="shared" si="10"/>
        <v>36.285400390625</v>
      </c>
      <c r="O20" s="6">
        <f t="shared" ref="O20" si="11">O10/O$4*100</f>
        <v>37.845714994418948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0" t="s">
        <v>0</v>
      </c>
      <c r="B21" s="6">
        <f t="shared" ref="B21:N21" si="12">B11/B$4*100</f>
        <v>0</v>
      </c>
      <c r="C21" s="6">
        <f t="shared" si="12"/>
        <v>0</v>
      </c>
      <c r="D21" s="6">
        <f t="shared" si="12"/>
        <v>0</v>
      </c>
      <c r="E21" s="6">
        <f t="shared" si="12"/>
        <v>0</v>
      </c>
      <c r="F21" s="6">
        <f t="shared" si="12"/>
        <v>0</v>
      </c>
      <c r="G21" s="6">
        <f t="shared" si="12"/>
        <v>0</v>
      </c>
      <c r="H21" s="6">
        <f t="shared" si="12"/>
        <v>0</v>
      </c>
      <c r="I21" s="6">
        <f t="shared" si="12"/>
        <v>0</v>
      </c>
      <c r="J21" s="6">
        <f t="shared" si="12"/>
        <v>0</v>
      </c>
      <c r="K21" s="6">
        <f t="shared" si="12"/>
        <v>0</v>
      </c>
      <c r="L21" s="6">
        <f t="shared" si="12"/>
        <v>0</v>
      </c>
      <c r="M21" s="6">
        <f t="shared" si="12"/>
        <v>0</v>
      </c>
      <c r="N21" s="6">
        <f t="shared" si="12"/>
        <v>0</v>
      </c>
      <c r="O21" s="6">
        <f t="shared" ref="O21" si="13">O11/O$4*100</f>
        <v>1.5130844598784572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0" t="s">
        <v>40</v>
      </c>
      <c r="B22" s="6">
        <f t="shared" ref="B22:N22" si="14">B12/B$4*100</f>
        <v>2.6425354745517886</v>
      </c>
      <c r="C22" s="6">
        <f t="shared" si="14"/>
        <v>2.7895595432300162</v>
      </c>
      <c r="D22" s="6">
        <f t="shared" si="14"/>
        <v>3.1520882584712369</v>
      </c>
      <c r="E22" s="6">
        <f t="shared" si="14"/>
        <v>3.5905559327147922</v>
      </c>
      <c r="F22" s="6">
        <f t="shared" si="14"/>
        <v>3.7153744687087791</v>
      </c>
      <c r="G22" s="6">
        <f t="shared" si="14"/>
        <v>4.4080427446569175</v>
      </c>
      <c r="H22" s="6">
        <f t="shared" si="14"/>
        <v>4.2566799317794199</v>
      </c>
      <c r="I22" s="6">
        <f t="shared" si="14"/>
        <v>4.6687833742242741</v>
      </c>
      <c r="J22" s="6">
        <f t="shared" si="14"/>
        <v>5.1725344718975297</v>
      </c>
      <c r="K22" s="6">
        <f t="shared" si="14"/>
        <v>5.9540647942345251</v>
      </c>
      <c r="L22" s="6">
        <f t="shared" si="14"/>
        <v>6.475932727624202</v>
      </c>
      <c r="M22" s="6">
        <f t="shared" si="14"/>
        <v>7.2545694365931794</v>
      </c>
      <c r="N22" s="6">
        <f t="shared" si="14"/>
        <v>8.062744140625</v>
      </c>
      <c r="O22" s="6">
        <f t="shared" ref="O22" si="15">O12/O$4*100</f>
        <v>8.0119062383728146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0" t="s">
        <v>14</v>
      </c>
      <c r="B23" s="6">
        <f t="shared" ref="B23:N23" si="16">B13/B$4*100</f>
        <v>16.169598096694706</v>
      </c>
      <c r="C23" s="6">
        <f t="shared" si="16"/>
        <v>20.081566068515496</v>
      </c>
      <c r="D23" s="6">
        <f t="shared" si="16"/>
        <v>20.929866036249013</v>
      </c>
      <c r="E23" s="6">
        <f t="shared" si="16"/>
        <v>21.565965150486534</v>
      </c>
      <c r="F23" s="6">
        <f t="shared" si="16"/>
        <v>22.468122526747763</v>
      </c>
      <c r="G23" s="6">
        <f t="shared" si="16"/>
        <v>20.17013498312711</v>
      </c>
      <c r="H23" s="6">
        <f t="shared" si="16"/>
        <v>19.336270608300172</v>
      </c>
      <c r="I23" s="6">
        <f t="shared" si="16"/>
        <v>18.602973011978641</v>
      </c>
      <c r="J23" s="6">
        <f t="shared" si="16"/>
        <v>19.052285294323511</v>
      </c>
      <c r="K23" s="6">
        <f t="shared" si="16"/>
        <v>19.694214319391122</v>
      </c>
      <c r="L23" s="6">
        <f t="shared" si="16"/>
        <v>20.317030736516529</v>
      </c>
      <c r="M23" s="6">
        <f t="shared" si="16"/>
        <v>20.871804534891027</v>
      </c>
      <c r="N23" s="6">
        <f t="shared" si="16"/>
        <v>18.2373046875</v>
      </c>
      <c r="O23" s="6">
        <f t="shared" ref="O23" si="17">O13/O$4*100</f>
        <v>12.160486171400223</v>
      </c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1" t="s">
        <v>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0" t="s">
        <v>6</v>
      </c>
      <c r="B25" s="6">
        <f t="shared" ref="B25:N25" si="18">B5/(B$4-B$12-B$13)*100</f>
        <v>0.17791732077446365</v>
      </c>
      <c r="C25" s="6">
        <f t="shared" si="18"/>
        <v>0.16920473773265651</v>
      </c>
      <c r="D25" s="6">
        <f t="shared" si="18"/>
        <v>0.19721818559269255</v>
      </c>
      <c r="E25" s="6">
        <f t="shared" si="18"/>
        <v>0.19149365047369482</v>
      </c>
      <c r="F25" s="6">
        <f t="shared" si="18"/>
        <v>0.17869552268440386</v>
      </c>
      <c r="G25" s="6">
        <f t="shared" si="18"/>
        <v>0.2423564504101417</v>
      </c>
      <c r="H25" s="6">
        <f t="shared" si="18"/>
        <v>0.18601190476190474</v>
      </c>
      <c r="I25" s="6">
        <f t="shared" si="18"/>
        <v>0.2445217718423775</v>
      </c>
      <c r="J25" s="6">
        <f t="shared" si="18"/>
        <v>0.19397746166635876</v>
      </c>
      <c r="K25" s="6">
        <f t="shared" si="18"/>
        <v>0.21741099737295047</v>
      </c>
      <c r="L25" s="6">
        <f t="shared" si="18"/>
        <v>0.25525922013907226</v>
      </c>
      <c r="M25" s="6">
        <f t="shared" si="18"/>
        <v>0.28838591278510883</v>
      </c>
      <c r="N25" s="6">
        <f t="shared" si="18"/>
        <v>0.2484472049689441</v>
      </c>
      <c r="O25" s="6">
        <f t="shared" ref="O25" si="19">O5/(O$4-O$12-O$13)*100</f>
        <v>0.19420492503689893</v>
      </c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0" t="s">
        <v>5</v>
      </c>
      <c r="B26" s="6">
        <f t="shared" ref="B26:N26" si="20">B6/(B$4-B$12-B$13)*100</f>
        <v>25.023547880690739</v>
      </c>
      <c r="C26" s="6">
        <f t="shared" si="20"/>
        <v>26.649746192893403</v>
      </c>
      <c r="D26" s="6">
        <f t="shared" si="20"/>
        <v>29.157151754203863</v>
      </c>
      <c r="E26" s="6">
        <f t="shared" si="20"/>
        <v>30.518040717597263</v>
      </c>
      <c r="F26" s="6">
        <f t="shared" si="20"/>
        <v>30.685992256527349</v>
      </c>
      <c r="G26" s="6">
        <f t="shared" si="20"/>
        <v>30.574198359433257</v>
      </c>
      <c r="H26" s="6">
        <f t="shared" si="20"/>
        <v>30.319940476190478</v>
      </c>
      <c r="I26" s="6">
        <f t="shared" si="20"/>
        <v>29.652967177654471</v>
      </c>
      <c r="J26" s="6">
        <f t="shared" si="20"/>
        <v>29.290596711620175</v>
      </c>
      <c r="K26" s="6">
        <f t="shared" si="20"/>
        <v>29.43201376936317</v>
      </c>
      <c r="L26" s="6">
        <f t="shared" si="20"/>
        <v>30.032567555672919</v>
      </c>
      <c r="M26" s="6">
        <f t="shared" si="20"/>
        <v>30.542689854059251</v>
      </c>
      <c r="N26" s="6">
        <f t="shared" si="20"/>
        <v>29.971014492753621</v>
      </c>
      <c r="O26" s="6">
        <f t="shared" ref="O26" si="21">O6/(O$4-O$12-O$13)*100</f>
        <v>30.459100442787229</v>
      </c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0" t="s">
        <v>4</v>
      </c>
      <c r="B27" s="6">
        <f t="shared" ref="B27:N27" si="22">B7/(B$4-B$12-B$13)*100</f>
        <v>12.203035060177918</v>
      </c>
      <c r="C27" s="6">
        <f t="shared" si="22"/>
        <v>11.569373942470389</v>
      </c>
      <c r="D27" s="6">
        <f t="shared" si="22"/>
        <v>12.13410836620303</v>
      </c>
      <c r="E27" s="6">
        <f t="shared" si="22"/>
        <v>12.134650272122556</v>
      </c>
      <c r="F27" s="6">
        <f t="shared" si="22"/>
        <v>12.776729871934874</v>
      </c>
      <c r="G27" s="6">
        <f t="shared" si="22"/>
        <v>13.012677106636838</v>
      </c>
      <c r="H27" s="6">
        <f t="shared" si="22"/>
        <v>12.397693452380953</v>
      </c>
      <c r="I27" s="6">
        <f t="shared" si="22"/>
        <v>12.639894667544437</v>
      </c>
      <c r="J27" s="6">
        <f t="shared" si="22"/>
        <v>12.460742656567522</v>
      </c>
      <c r="K27" s="6">
        <f t="shared" si="22"/>
        <v>11.839840565268593</v>
      </c>
      <c r="L27" s="6">
        <f t="shared" si="22"/>
        <v>11.539477158700819</v>
      </c>
      <c r="M27" s="6">
        <f t="shared" si="22"/>
        <v>10.049812112208336</v>
      </c>
      <c r="N27" s="6">
        <f t="shared" si="22"/>
        <v>8.9523809523809526</v>
      </c>
      <c r="O27" s="6">
        <f t="shared" ref="O27" si="23">O7/(O$4-O$12-O$13)*100</f>
        <v>7.7604288044744809</v>
      </c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0" t="s">
        <v>3</v>
      </c>
      <c r="B28" s="6">
        <f t="shared" ref="B28:N28" si="24">B8/(B$4-B$12-B$13)*100</f>
        <v>9.3249607535321832</v>
      </c>
      <c r="C28" s="6">
        <f t="shared" si="24"/>
        <v>9.6658206429780034</v>
      </c>
      <c r="D28" s="6">
        <f t="shared" si="24"/>
        <v>9.7155906165663275</v>
      </c>
      <c r="E28" s="6">
        <f t="shared" si="24"/>
        <v>9.6956258818786534</v>
      </c>
      <c r="F28" s="6">
        <f t="shared" si="24"/>
        <v>10.155862205896952</v>
      </c>
      <c r="G28" s="6">
        <f t="shared" si="24"/>
        <v>10.216256524981358</v>
      </c>
      <c r="H28" s="6">
        <f t="shared" si="24"/>
        <v>10.639880952380953</v>
      </c>
      <c r="I28" s="6">
        <f t="shared" si="24"/>
        <v>10.965860998777391</v>
      </c>
      <c r="J28" s="6">
        <f t="shared" si="24"/>
        <v>11.6940698318862</v>
      </c>
      <c r="K28" s="6">
        <f t="shared" si="24"/>
        <v>11.857958148383005</v>
      </c>
      <c r="L28" s="6">
        <f t="shared" si="24"/>
        <v>11.389842443446879</v>
      </c>
      <c r="M28" s="6">
        <f t="shared" si="24"/>
        <v>11.474263742025691</v>
      </c>
      <c r="N28" s="6">
        <f t="shared" si="24"/>
        <v>11.594202898550725</v>
      </c>
      <c r="O28" s="6">
        <f t="shared" ref="O28" si="25">O8/(O$4-O$12-O$13)*100</f>
        <v>12.110619125301017</v>
      </c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0" t="s">
        <v>2</v>
      </c>
      <c r="B29" s="6">
        <f t="shared" ref="B29:N29" si="26">B9/(B$4-B$12-B$13)*100</f>
        <v>0</v>
      </c>
      <c r="C29" s="6">
        <f t="shared" si="26"/>
        <v>0</v>
      </c>
      <c r="D29" s="6">
        <f t="shared" si="26"/>
        <v>0</v>
      </c>
      <c r="E29" s="6">
        <f t="shared" si="26"/>
        <v>0</v>
      </c>
      <c r="F29" s="6">
        <f t="shared" si="26"/>
        <v>0</v>
      </c>
      <c r="G29" s="6">
        <f t="shared" si="26"/>
        <v>0</v>
      </c>
      <c r="H29" s="6">
        <f t="shared" si="26"/>
        <v>0</v>
      </c>
      <c r="I29" s="6">
        <f t="shared" si="26"/>
        <v>0</v>
      </c>
      <c r="J29" s="6">
        <f t="shared" si="26"/>
        <v>0</v>
      </c>
      <c r="K29" s="6">
        <f t="shared" si="26"/>
        <v>0</v>
      </c>
      <c r="L29" s="6">
        <f t="shared" si="26"/>
        <v>0</v>
      </c>
      <c r="M29" s="6">
        <f t="shared" si="26"/>
        <v>0</v>
      </c>
      <c r="N29" s="6">
        <f t="shared" si="26"/>
        <v>0</v>
      </c>
      <c r="O29" s="6">
        <f t="shared" ref="O29" si="27">O9/(O$4-O$12-O$13)*100</f>
        <v>0.17090033403247107</v>
      </c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0" t="s">
        <v>1</v>
      </c>
      <c r="B30" s="6">
        <f t="shared" ref="B30:N30" si="28">B10/(B$4-B$12-B$13)*100</f>
        <v>53.270538984824697</v>
      </c>
      <c r="C30" s="6">
        <f t="shared" si="28"/>
        <v>51.945854483925544</v>
      </c>
      <c r="D30" s="6">
        <f t="shared" si="28"/>
        <v>48.795931077434084</v>
      </c>
      <c r="E30" s="6">
        <f t="shared" si="28"/>
        <v>47.460189477927841</v>
      </c>
      <c r="F30" s="6">
        <f t="shared" si="28"/>
        <v>46.202720142956416</v>
      </c>
      <c r="G30" s="6">
        <f t="shared" si="28"/>
        <v>45.9545115585384</v>
      </c>
      <c r="H30" s="6">
        <f t="shared" si="28"/>
        <v>46.456473214285715</v>
      </c>
      <c r="I30" s="6">
        <f t="shared" si="28"/>
        <v>46.49675538418132</v>
      </c>
      <c r="J30" s="6">
        <f t="shared" si="28"/>
        <v>46.360613338259746</v>
      </c>
      <c r="K30" s="6">
        <f t="shared" si="28"/>
        <v>46.652776519612281</v>
      </c>
      <c r="L30" s="6">
        <f t="shared" si="28"/>
        <v>46.782853622040314</v>
      </c>
      <c r="M30" s="6">
        <f t="shared" si="28"/>
        <v>47.644848378921608</v>
      </c>
      <c r="N30" s="6">
        <f t="shared" si="28"/>
        <v>49.23395445134576</v>
      </c>
      <c r="O30" s="6">
        <f t="shared" ref="O30" si="29">O10/(O$4-O$12-O$13)*100</f>
        <v>47.409306300007771</v>
      </c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0" t="s">
        <v>0</v>
      </c>
      <c r="B31" s="6">
        <f t="shared" ref="B31:N31" si="30">B11/(B$4-B$12-B$13)*100</f>
        <v>0</v>
      </c>
      <c r="C31" s="6">
        <f t="shared" si="30"/>
        <v>0</v>
      </c>
      <c r="D31" s="6">
        <f t="shared" si="30"/>
        <v>0</v>
      </c>
      <c r="E31" s="6">
        <f t="shared" si="30"/>
        <v>0</v>
      </c>
      <c r="F31" s="6">
        <f t="shared" si="30"/>
        <v>0</v>
      </c>
      <c r="G31" s="6">
        <f t="shared" si="30"/>
        <v>0</v>
      </c>
      <c r="H31" s="6">
        <f t="shared" si="30"/>
        <v>0</v>
      </c>
      <c r="I31" s="6">
        <f t="shared" si="30"/>
        <v>0</v>
      </c>
      <c r="J31" s="6">
        <f t="shared" si="30"/>
        <v>0</v>
      </c>
      <c r="K31" s="6">
        <f t="shared" si="30"/>
        <v>0</v>
      </c>
      <c r="L31" s="6">
        <f t="shared" si="30"/>
        <v>0</v>
      </c>
      <c r="M31" s="6">
        <f t="shared" si="30"/>
        <v>0</v>
      </c>
      <c r="N31" s="6">
        <f t="shared" si="30"/>
        <v>0</v>
      </c>
      <c r="O31" s="6">
        <f t="shared" ref="O31" si="31">O11/(O$4-O$12-O$13)*100</f>
        <v>1.8954400683601336</v>
      </c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92.25" customHeight="1" x14ac:dyDescent="0.2">
      <c r="A32" s="18" t="s">
        <v>50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28.5" customHeight="1" x14ac:dyDescent="0.25">
      <c r="A33" s="19" t="s">
        <v>42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5" x14ac:dyDescent="0.25">
      <c r="A34" s="16" t="s">
        <v>45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7.25" customHeight="1" x14ac:dyDescent="0.2">
      <c r="A35" s="9" t="s">
        <v>11</v>
      </c>
      <c r="B35" s="7" t="s">
        <v>28</v>
      </c>
      <c r="C35" s="7" t="s">
        <v>29</v>
      </c>
      <c r="D35" s="7" t="s">
        <v>30</v>
      </c>
      <c r="E35" s="7" t="s">
        <v>31</v>
      </c>
      <c r="F35" s="7" t="s">
        <v>32</v>
      </c>
      <c r="G35" s="7" t="s">
        <v>33</v>
      </c>
      <c r="H35" s="7" t="s">
        <v>34</v>
      </c>
      <c r="I35" s="7" t="s">
        <v>35</v>
      </c>
      <c r="J35" s="7" t="s">
        <v>36</v>
      </c>
      <c r="K35" s="7" t="s">
        <v>37</v>
      </c>
      <c r="L35" s="7" t="s">
        <v>38</v>
      </c>
      <c r="M35" s="7" t="s">
        <v>39</v>
      </c>
      <c r="N35" s="7" t="s">
        <v>41</v>
      </c>
      <c r="O35" s="7" t="s">
        <v>44</v>
      </c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2" t="s">
        <v>13</v>
      </c>
      <c r="B36" s="8">
        <v>15785</v>
      </c>
      <c r="C36" s="8">
        <v>15837</v>
      </c>
      <c r="D36" s="8">
        <v>15992</v>
      </c>
      <c r="E36" s="8">
        <v>16480</v>
      </c>
      <c r="F36" s="8">
        <v>16831</v>
      </c>
      <c r="G36" s="8">
        <v>17026</v>
      </c>
      <c r="H36" s="8">
        <v>17364</v>
      </c>
      <c r="I36" s="8">
        <v>17522</v>
      </c>
      <c r="J36" s="8">
        <v>17909</v>
      </c>
      <c r="K36" s="8">
        <v>18010</v>
      </c>
      <c r="L36" s="8">
        <v>17999</v>
      </c>
      <c r="M36" s="8">
        <v>17509</v>
      </c>
      <c r="N36" s="8">
        <v>17549</v>
      </c>
      <c r="O36" s="8">
        <v>18263</v>
      </c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0" t="s">
        <v>6</v>
      </c>
      <c r="B37" s="5">
        <v>24</v>
      </c>
      <c r="C37" s="5">
        <v>24</v>
      </c>
      <c r="D37" s="5">
        <v>23</v>
      </c>
      <c r="E37" s="5">
        <v>24</v>
      </c>
      <c r="F37" s="5">
        <v>24</v>
      </c>
      <c r="G37" s="5">
        <v>22</v>
      </c>
      <c r="H37" s="5">
        <v>27</v>
      </c>
      <c r="I37" s="5">
        <v>18</v>
      </c>
      <c r="J37" s="5">
        <v>10</v>
      </c>
      <c r="K37" s="5">
        <v>12</v>
      </c>
      <c r="L37" s="5">
        <v>12</v>
      </c>
      <c r="M37" s="5">
        <v>12</v>
      </c>
      <c r="N37" s="5">
        <v>10</v>
      </c>
      <c r="O37" s="5">
        <v>15</v>
      </c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0" t="s">
        <v>5</v>
      </c>
      <c r="B38" s="5">
        <v>3838</v>
      </c>
      <c r="C38" s="5">
        <v>3893</v>
      </c>
      <c r="D38" s="5">
        <v>3856</v>
      </c>
      <c r="E38" s="5">
        <v>3923</v>
      </c>
      <c r="F38" s="5">
        <v>3937</v>
      </c>
      <c r="G38" s="5">
        <v>3980</v>
      </c>
      <c r="H38" s="5">
        <v>4178</v>
      </c>
      <c r="I38" s="5">
        <v>4520</v>
      </c>
      <c r="J38" s="5">
        <v>4828</v>
      </c>
      <c r="K38" s="5">
        <v>5318</v>
      </c>
      <c r="L38" s="5">
        <v>5648</v>
      </c>
      <c r="M38" s="5">
        <v>5917</v>
      </c>
      <c r="N38" s="5">
        <v>6233</v>
      </c>
      <c r="O38" s="5">
        <v>6485</v>
      </c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0" t="s">
        <v>4</v>
      </c>
      <c r="B39" s="5">
        <v>978</v>
      </c>
      <c r="C39" s="5">
        <v>976</v>
      </c>
      <c r="D39" s="5">
        <v>967</v>
      </c>
      <c r="E39" s="5">
        <v>1037</v>
      </c>
      <c r="F39" s="5">
        <v>1102</v>
      </c>
      <c r="G39" s="5">
        <v>1102</v>
      </c>
      <c r="H39" s="5">
        <v>1172</v>
      </c>
      <c r="I39" s="5">
        <v>1239</v>
      </c>
      <c r="J39" s="5">
        <v>1214</v>
      </c>
      <c r="K39" s="5">
        <v>1192</v>
      </c>
      <c r="L39" s="5">
        <v>1112</v>
      </c>
      <c r="M39" s="5">
        <v>1050</v>
      </c>
      <c r="N39" s="5">
        <v>1052</v>
      </c>
      <c r="O39" s="5">
        <v>1111</v>
      </c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0" t="s">
        <v>3</v>
      </c>
      <c r="B40" s="5">
        <v>1526</v>
      </c>
      <c r="C40" s="5">
        <v>1595</v>
      </c>
      <c r="D40" s="5">
        <v>1636</v>
      </c>
      <c r="E40" s="5">
        <v>1715</v>
      </c>
      <c r="F40" s="5">
        <v>1846</v>
      </c>
      <c r="G40" s="5">
        <v>2012</v>
      </c>
      <c r="H40" s="5">
        <v>2090</v>
      </c>
      <c r="I40" s="5">
        <v>2120</v>
      </c>
      <c r="J40" s="5">
        <v>2257</v>
      </c>
      <c r="K40" s="5">
        <v>2463</v>
      </c>
      <c r="L40" s="5">
        <v>2547</v>
      </c>
      <c r="M40" s="5">
        <v>2590</v>
      </c>
      <c r="N40" s="5">
        <v>2670</v>
      </c>
      <c r="O40" s="5">
        <v>2860</v>
      </c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0" t="s">
        <v>2</v>
      </c>
      <c r="B41" s="3">
        <v>22</v>
      </c>
      <c r="C41" s="3">
        <v>20</v>
      </c>
      <c r="D41" s="3">
        <v>24</v>
      </c>
      <c r="E41" s="3">
        <v>22</v>
      </c>
      <c r="F41" s="3">
        <v>22</v>
      </c>
      <c r="G41" s="3">
        <v>18</v>
      </c>
      <c r="H41" s="3">
        <v>13</v>
      </c>
      <c r="I41" s="3">
        <v>11</v>
      </c>
      <c r="J41" s="3">
        <v>10</v>
      </c>
      <c r="K41" s="3">
        <v>8</v>
      </c>
      <c r="L41" s="3">
        <v>12</v>
      </c>
      <c r="M41" s="3">
        <v>11</v>
      </c>
      <c r="N41" s="3">
        <v>8</v>
      </c>
      <c r="O41" s="3">
        <v>8</v>
      </c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">
      <c r="A42" s="10" t="s">
        <v>1</v>
      </c>
      <c r="B42" s="5">
        <v>5974</v>
      </c>
      <c r="C42" s="5">
        <v>5975</v>
      </c>
      <c r="D42" s="5">
        <v>5965</v>
      </c>
      <c r="E42" s="5">
        <v>6087</v>
      </c>
      <c r="F42" s="5">
        <v>6018</v>
      </c>
      <c r="G42" s="5">
        <v>5922</v>
      </c>
      <c r="H42" s="5">
        <v>5773</v>
      </c>
      <c r="I42" s="5">
        <v>5658</v>
      </c>
      <c r="J42" s="5">
        <v>5388</v>
      </c>
      <c r="K42" s="5">
        <v>5344</v>
      </c>
      <c r="L42" s="5">
        <v>5189</v>
      </c>
      <c r="M42" s="5">
        <v>4785</v>
      </c>
      <c r="N42" s="5">
        <v>4673</v>
      </c>
      <c r="O42" s="5">
        <v>4530</v>
      </c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">
      <c r="A43" s="10" t="s">
        <v>0</v>
      </c>
      <c r="B43" s="3">
        <v>239</v>
      </c>
      <c r="C43" s="3">
        <v>293</v>
      </c>
      <c r="D43" s="3">
        <v>356</v>
      </c>
      <c r="E43" s="3">
        <v>383</v>
      </c>
      <c r="F43" s="3">
        <v>393</v>
      </c>
      <c r="G43" s="3">
        <v>408</v>
      </c>
      <c r="H43" s="3">
        <v>441</v>
      </c>
      <c r="I43" s="3">
        <v>460</v>
      </c>
      <c r="J43" s="3">
        <v>465</v>
      </c>
      <c r="K43" s="3">
        <v>507</v>
      </c>
      <c r="L43" s="3">
        <v>519</v>
      </c>
      <c r="M43" s="3">
        <v>480</v>
      </c>
      <c r="N43" s="3">
        <v>543</v>
      </c>
      <c r="O43" s="3">
        <v>571</v>
      </c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">
      <c r="A44" s="10" t="s">
        <v>40</v>
      </c>
      <c r="B44" s="5">
        <v>1265</v>
      </c>
      <c r="C44" s="5">
        <v>1467</v>
      </c>
      <c r="D44" s="5">
        <v>1731</v>
      </c>
      <c r="E44" s="5">
        <v>2094</v>
      </c>
      <c r="F44" s="5">
        <v>2328</v>
      </c>
      <c r="G44" s="5">
        <v>2452</v>
      </c>
      <c r="H44" s="5">
        <v>2574</v>
      </c>
      <c r="I44" s="5">
        <v>2437</v>
      </c>
      <c r="J44" s="5">
        <v>2581</v>
      </c>
      <c r="K44" s="5">
        <v>1882</v>
      </c>
      <c r="L44" s="5">
        <v>1839</v>
      </c>
      <c r="M44" s="5">
        <v>1736</v>
      </c>
      <c r="N44" s="5">
        <v>1531</v>
      </c>
      <c r="O44" s="5">
        <v>1857</v>
      </c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">
      <c r="A45" s="10" t="s">
        <v>14</v>
      </c>
      <c r="B45" s="5">
        <v>1919</v>
      </c>
      <c r="C45" s="5">
        <v>1594</v>
      </c>
      <c r="D45" s="5">
        <v>1434</v>
      </c>
      <c r="E45" s="5">
        <v>1195</v>
      </c>
      <c r="F45" s="5">
        <v>1161</v>
      </c>
      <c r="G45" s="5">
        <v>1110</v>
      </c>
      <c r="H45" s="5">
        <v>1096</v>
      </c>
      <c r="I45" s="5">
        <v>1059</v>
      </c>
      <c r="J45" s="5">
        <v>1156</v>
      </c>
      <c r="K45" s="5">
        <v>1284</v>
      </c>
      <c r="L45" s="5">
        <v>1121</v>
      </c>
      <c r="M45" s="5">
        <v>928</v>
      </c>
      <c r="N45" s="5">
        <v>829</v>
      </c>
      <c r="O45" s="5">
        <v>826</v>
      </c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">
      <c r="A46" s="11" t="s">
        <v>8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">
      <c r="A47" s="10" t="s">
        <v>6</v>
      </c>
      <c r="B47" s="6">
        <f t="shared" ref="B47:M47" si="32">B37/B$36*100</f>
        <v>0.15204307887234716</v>
      </c>
      <c r="C47" s="6">
        <f t="shared" si="32"/>
        <v>0.15154385300246259</v>
      </c>
      <c r="D47" s="6">
        <f t="shared" si="32"/>
        <v>0.14382191095547775</v>
      </c>
      <c r="E47" s="6">
        <f t="shared" si="32"/>
        <v>0.14563106796116504</v>
      </c>
      <c r="F47" s="6">
        <f t="shared" si="32"/>
        <v>0.14259402293387202</v>
      </c>
      <c r="G47" s="6">
        <f t="shared" si="32"/>
        <v>0.12921414307529661</v>
      </c>
      <c r="H47" s="6">
        <f t="shared" si="32"/>
        <v>0.15549412577747063</v>
      </c>
      <c r="I47" s="6">
        <f t="shared" si="32"/>
        <v>0.10272799908686223</v>
      </c>
      <c r="J47" s="6">
        <f t="shared" si="32"/>
        <v>5.5837846892623826E-2</v>
      </c>
      <c r="K47" s="6">
        <f t="shared" si="32"/>
        <v>6.662965019433649E-2</v>
      </c>
      <c r="L47" s="6">
        <f t="shared" si="32"/>
        <v>6.6670370576143126E-2</v>
      </c>
      <c r="M47" s="6">
        <f t="shared" si="32"/>
        <v>6.8536181392426745E-2</v>
      </c>
      <c r="N47" s="6">
        <f t="shared" ref="N47:O47" si="33">N37/N$36*100</f>
        <v>5.6983303891959658E-2</v>
      </c>
      <c r="O47" s="6">
        <f t="shared" si="33"/>
        <v>8.2133274927448943E-2</v>
      </c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">
      <c r="A48" s="10" t="s">
        <v>5</v>
      </c>
      <c r="B48" s="6">
        <f t="shared" ref="B48:M48" si="34">B38/B$36*100</f>
        <v>24.314222363002852</v>
      </c>
      <c r="C48" s="6">
        <f t="shared" si="34"/>
        <v>24.581675822441117</v>
      </c>
      <c r="D48" s="6">
        <f t="shared" si="34"/>
        <v>24.112056028014006</v>
      </c>
      <c r="E48" s="6">
        <f t="shared" si="34"/>
        <v>23.804611650485437</v>
      </c>
      <c r="F48" s="6">
        <f t="shared" si="34"/>
        <v>23.391361178777256</v>
      </c>
      <c r="G48" s="6">
        <f t="shared" si="34"/>
        <v>23.376013156349114</v>
      </c>
      <c r="H48" s="6">
        <f t="shared" si="34"/>
        <v>24.061276203639714</v>
      </c>
      <c r="I48" s="6">
        <f t="shared" si="34"/>
        <v>25.796141992923182</v>
      </c>
      <c r="J48" s="6">
        <f t="shared" si="34"/>
        <v>26.958512479758777</v>
      </c>
      <c r="K48" s="6">
        <f t="shared" si="34"/>
        <v>29.528039977790115</v>
      </c>
      <c r="L48" s="6">
        <f t="shared" si="34"/>
        <v>31.379521084504695</v>
      </c>
      <c r="M48" s="6">
        <f t="shared" si="34"/>
        <v>33.794048774915758</v>
      </c>
      <c r="N48" s="6">
        <f t="shared" ref="N48:O48" si="35">N38/N$36*100</f>
        <v>35.517693315858459</v>
      </c>
      <c r="O48" s="6">
        <f t="shared" si="35"/>
        <v>35.508952526967093</v>
      </c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">
      <c r="A49" s="10" t="s">
        <v>4</v>
      </c>
      <c r="B49" s="6">
        <f t="shared" ref="B49:M49" si="36">B39/B$36*100</f>
        <v>6.1957554640481476</v>
      </c>
      <c r="C49" s="6">
        <f t="shared" si="36"/>
        <v>6.1627833554334783</v>
      </c>
      <c r="D49" s="6">
        <f t="shared" si="36"/>
        <v>6.0467733866933466</v>
      </c>
      <c r="E49" s="6">
        <f t="shared" si="36"/>
        <v>6.2924757281553401</v>
      </c>
      <c r="F49" s="6">
        <f t="shared" si="36"/>
        <v>6.5474422197136244</v>
      </c>
      <c r="G49" s="6">
        <f t="shared" si="36"/>
        <v>6.4724538940444027</v>
      </c>
      <c r="H49" s="6">
        <f t="shared" si="36"/>
        <v>6.7495968670813173</v>
      </c>
      <c r="I49" s="6">
        <f t="shared" si="36"/>
        <v>7.0711106038123503</v>
      </c>
      <c r="J49" s="6">
        <f t="shared" si="36"/>
        <v>6.7787146127645315</v>
      </c>
      <c r="K49" s="6">
        <f t="shared" si="36"/>
        <v>6.618545252637424</v>
      </c>
      <c r="L49" s="6">
        <f t="shared" si="36"/>
        <v>6.1781210067225958</v>
      </c>
      <c r="M49" s="6">
        <f t="shared" si="36"/>
        <v>5.9969158718373414</v>
      </c>
      <c r="N49" s="6">
        <f t="shared" ref="N49:O49" si="37">N39/N$36*100</f>
        <v>5.9946435694341558</v>
      </c>
      <c r="O49" s="6">
        <f t="shared" si="37"/>
        <v>6.0833378962930515</v>
      </c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">
      <c r="A50" s="10" t="s">
        <v>3</v>
      </c>
      <c r="B50" s="6">
        <f t="shared" ref="B50:M50" si="38">B40/B$36*100</f>
        <v>9.6674057649667411</v>
      </c>
      <c r="C50" s="6">
        <f t="shared" si="38"/>
        <v>10.071351897455326</v>
      </c>
      <c r="D50" s="6">
        <f t="shared" si="38"/>
        <v>10.230115057528764</v>
      </c>
      <c r="E50" s="6">
        <f t="shared" si="38"/>
        <v>10.406553398058252</v>
      </c>
      <c r="F50" s="6">
        <f t="shared" si="38"/>
        <v>10.967856930663658</v>
      </c>
      <c r="G50" s="6">
        <f t="shared" si="38"/>
        <v>11.817220721249853</v>
      </c>
      <c r="H50" s="6">
        <f t="shared" si="38"/>
        <v>12.03639714351532</v>
      </c>
      <c r="I50" s="6">
        <f t="shared" si="38"/>
        <v>12.099075448008218</v>
      </c>
      <c r="J50" s="6">
        <f t="shared" si="38"/>
        <v>12.602602043665195</v>
      </c>
      <c r="K50" s="6">
        <f t="shared" si="38"/>
        <v>13.675735702387563</v>
      </c>
      <c r="L50" s="6">
        <f t="shared" si="38"/>
        <v>14.150786154786378</v>
      </c>
      <c r="M50" s="6">
        <f t="shared" si="38"/>
        <v>14.792392483865441</v>
      </c>
      <c r="N50" s="6">
        <f t="shared" ref="N50:O50" si="39">N40/N$36*100</f>
        <v>15.214542139153227</v>
      </c>
      <c r="O50" s="6">
        <f t="shared" si="39"/>
        <v>15.660077752833597</v>
      </c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">
      <c r="A51" s="10" t="s">
        <v>2</v>
      </c>
      <c r="B51" s="6">
        <f t="shared" ref="B51:M51" si="40">B41/B$36*100</f>
        <v>0.13937282229965156</v>
      </c>
      <c r="C51" s="6">
        <f t="shared" si="40"/>
        <v>0.12628654416871882</v>
      </c>
      <c r="D51" s="6">
        <f t="shared" si="40"/>
        <v>0.15007503751875939</v>
      </c>
      <c r="E51" s="6">
        <f t="shared" si="40"/>
        <v>0.13349514563106796</v>
      </c>
      <c r="F51" s="6">
        <f t="shared" si="40"/>
        <v>0.13071118768938267</v>
      </c>
      <c r="G51" s="6">
        <f t="shared" si="40"/>
        <v>0.10572066251615175</v>
      </c>
      <c r="H51" s="6">
        <f t="shared" si="40"/>
        <v>7.4867542041004376E-2</v>
      </c>
      <c r="I51" s="6">
        <f t="shared" si="40"/>
        <v>6.2778221664193584E-2</v>
      </c>
      <c r="J51" s="6">
        <f t="shared" si="40"/>
        <v>5.5837846892623826E-2</v>
      </c>
      <c r="K51" s="6">
        <f t="shared" si="40"/>
        <v>4.4419766796224322E-2</v>
      </c>
      <c r="L51" s="6">
        <f t="shared" si="40"/>
        <v>6.6670370576143126E-2</v>
      </c>
      <c r="M51" s="6">
        <f t="shared" si="40"/>
        <v>6.2824832943057865E-2</v>
      </c>
      <c r="N51" s="6">
        <f t="shared" ref="N51:O51" si="41">N41/N$36*100</f>
        <v>4.5586643113567728E-2</v>
      </c>
      <c r="O51" s="6">
        <f t="shared" si="41"/>
        <v>4.3804413294639438E-2</v>
      </c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">
      <c r="A52" s="10" t="s">
        <v>1</v>
      </c>
      <c r="B52" s="6">
        <f t="shared" ref="B52:M52" si="42">B42/B$36*100</f>
        <v>37.846056382641748</v>
      </c>
      <c r="C52" s="6">
        <f t="shared" si="42"/>
        <v>37.728105070404752</v>
      </c>
      <c r="D52" s="6">
        <f t="shared" si="42"/>
        <v>37.299899949974986</v>
      </c>
      <c r="E52" s="6">
        <f t="shared" si="42"/>
        <v>36.935679611650485</v>
      </c>
      <c r="F52" s="6">
        <f t="shared" si="42"/>
        <v>35.755451250668408</v>
      </c>
      <c r="G52" s="6">
        <f t="shared" si="42"/>
        <v>34.782097967813932</v>
      </c>
      <c r="H52" s="6">
        <f t="shared" si="42"/>
        <v>33.246947707901406</v>
      </c>
      <c r="I52" s="6">
        <f t="shared" si="42"/>
        <v>32.290834379637026</v>
      </c>
      <c r="J52" s="6">
        <f t="shared" si="42"/>
        <v>30.085431905745715</v>
      </c>
      <c r="K52" s="6">
        <f t="shared" si="42"/>
        <v>29.672404219877848</v>
      </c>
      <c r="L52" s="6">
        <f t="shared" si="42"/>
        <v>28.82937940996722</v>
      </c>
      <c r="M52" s="6">
        <f t="shared" si="42"/>
        <v>27.328802330230168</v>
      </c>
      <c r="N52" s="6">
        <f t="shared" ref="N52:O52" si="43">N42/N$36*100</f>
        <v>26.628297908712746</v>
      </c>
      <c r="O52" s="6">
        <f t="shared" si="43"/>
        <v>24.804249028089583</v>
      </c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">
      <c r="A53" s="10" t="s">
        <v>0</v>
      </c>
      <c r="B53" s="6">
        <f t="shared" ref="B53:M53" si="44">B43/B$36*100</f>
        <v>1.5140956604371238</v>
      </c>
      <c r="C53" s="6">
        <f t="shared" si="44"/>
        <v>1.8500978720717307</v>
      </c>
      <c r="D53" s="6">
        <f t="shared" si="44"/>
        <v>2.2261130565282641</v>
      </c>
      <c r="E53" s="6">
        <f t="shared" si="44"/>
        <v>2.3240291262135924</v>
      </c>
      <c r="F53" s="6">
        <f t="shared" si="44"/>
        <v>2.3349771255421543</v>
      </c>
      <c r="G53" s="6">
        <f t="shared" si="44"/>
        <v>2.3963350170327731</v>
      </c>
      <c r="H53" s="6">
        <f t="shared" si="44"/>
        <v>2.5397373876986871</v>
      </c>
      <c r="I53" s="6">
        <f t="shared" si="44"/>
        <v>2.625271087775368</v>
      </c>
      <c r="J53" s="6">
        <f t="shared" si="44"/>
        <v>2.5964598805070076</v>
      </c>
      <c r="K53" s="6">
        <f t="shared" si="44"/>
        <v>2.8151027207107164</v>
      </c>
      <c r="L53" s="6">
        <f t="shared" si="44"/>
        <v>2.8834935274181897</v>
      </c>
      <c r="M53" s="6">
        <f t="shared" si="44"/>
        <v>2.7414472556970702</v>
      </c>
      <c r="N53" s="6">
        <f t="shared" ref="N53:O53" si="45">N43/N$36*100</f>
        <v>3.0941934013334094</v>
      </c>
      <c r="O53" s="6">
        <f t="shared" si="45"/>
        <v>3.1265399989048897</v>
      </c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">
      <c r="A54" s="10" t="s">
        <v>40</v>
      </c>
      <c r="B54" s="6">
        <f t="shared" ref="B54:M54" si="46">B44/B$36*100</f>
        <v>8.0139372822299642</v>
      </c>
      <c r="C54" s="6">
        <f t="shared" si="46"/>
        <v>9.2631180147755252</v>
      </c>
      <c r="D54" s="6">
        <f t="shared" si="46"/>
        <v>10.824162081040519</v>
      </c>
      <c r="E54" s="6">
        <f t="shared" si="46"/>
        <v>12.706310679611651</v>
      </c>
      <c r="F54" s="6">
        <f t="shared" si="46"/>
        <v>13.831620224585587</v>
      </c>
      <c r="G54" s="6">
        <f t="shared" si="46"/>
        <v>14.401503582755785</v>
      </c>
      <c r="H54" s="6">
        <f t="shared" si="46"/>
        <v>14.823773324118866</v>
      </c>
      <c r="I54" s="6">
        <f t="shared" si="46"/>
        <v>13.908229654149071</v>
      </c>
      <c r="J54" s="6">
        <f t="shared" si="46"/>
        <v>14.411748282986208</v>
      </c>
      <c r="K54" s="6">
        <f t="shared" si="46"/>
        <v>10.449750138811771</v>
      </c>
      <c r="L54" s="6">
        <f t="shared" si="46"/>
        <v>10.217234290793934</v>
      </c>
      <c r="M54" s="6">
        <f t="shared" si="46"/>
        <v>9.9149009081044035</v>
      </c>
      <c r="N54" s="6">
        <f t="shared" ref="N54:O54" si="47">N44/N$36*100</f>
        <v>8.7241438258590236</v>
      </c>
      <c r="O54" s="6">
        <f t="shared" si="47"/>
        <v>10.168099436018178</v>
      </c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">
      <c r="A55" s="10" t="s">
        <v>14</v>
      </c>
      <c r="B55" s="6">
        <f t="shared" ref="B55:M55" si="48">B45/B$36*100</f>
        <v>12.157111181501426</v>
      </c>
      <c r="C55" s="6">
        <f t="shared" si="48"/>
        <v>10.06503757024689</v>
      </c>
      <c r="D55" s="6">
        <f t="shared" si="48"/>
        <v>8.9669834917458715</v>
      </c>
      <c r="E55" s="6">
        <f t="shared" si="48"/>
        <v>7.2512135922330092</v>
      </c>
      <c r="F55" s="6">
        <f t="shared" si="48"/>
        <v>6.8979858594260595</v>
      </c>
      <c r="G55" s="6">
        <f t="shared" si="48"/>
        <v>6.5194408551626921</v>
      </c>
      <c r="H55" s="6">
        <f t="shared" si="48"/>
        <v>6.3119096982262146</v>
      </c>
      <c r="I55" s="6">
        <f t="shared" si="48"/>
        <v>6.0438306129437276</v>
      </c>
      <c r="J55" s="6">
        <f t="shared" si="48"/>
        <v>6.4548551007873138</v>
      </c>
      <c r="K55" s="6">
        <f t="shared" si="48"/>
        <v>7.1293725707940032</v>
      </c>
      <c r="L55" s="6">
        <f t="shared" si="48"/>
        <v>6.2281237846547031</v>
      </c>
      <c r="M55" s="6">
        <f t="shared" si="48"/>
        <v>5.3001313610143352</v>
      </c>
      <c r="N55" s="6">
        <f t="shared" ref="N55:O55" si="49">N45/N$36*100</f>
        <v>4.7239158926434559</v>
      </c>
      <c r="O55" s="6">
        <f t="shared" si="49"/>
        <v>4.522805672671522</v>
      </c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">
      <c r="A56" s="11" t="s">
        <v>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">
      <c r="A57" s="10" t="s">
        <v>6</v>
      </c>
      <c r="B57" s="6">
        <f>B37/(B$36-B$44-B$45)*100</f>
        <v>0.1904610745178954</v>
      </c>
      <c r="C57" s="6">
        <f t="shared" ref="C57:M57" si="50">C37/(C$36-C$44-C$45)*100</f>
        <v>0.18785222291797118</v>
      </c>
      <c r="D57" s="6">
        <f t="shared" si="50"/>
        <v>0.17930926950962814</v>
      </c>
      <c r="E57" s="6">
        <f t="shared" si="50"/>
        <v>0.18194223334091425</v>
      </c>
      <c r="F57" s="6">
        <f t="shared" si="50"/>
        <v>0.17988307600059961</v>
      </c>
      <c r="G57" s="6">
        <f t="shared" si="50"/>
        <v>0.16339869281045752</v>
      </c>
      <c r="H57" s="6">
        <f t="shared" si="50"/>
        <v>0.19716664232510586</v>
      </c>
      <c r="I57" s="6">
        <f t="shared" si="50"/>
        <v>0.12833309567945245</v>
      </c>
      <c r="J57" s="6">
        <f t="shared" si="50"/>
        <v>7.0561670900366913E-2</v>
      </c>
      <c r="K57" s="6">
        <f t="shared" si="50"/>
        <v>8.084074373484236E-2</v>
      </c>
      <c r="L57" s="6">
        <f t="shared" si="50"/>
        <v>7.9792539397566323E-2</v>
      </c>
      <c r="M57" s="6">
        <f t="shared" si="50"/>
        <v>8.0835298080161669E-2</v>
      </c>
      <c r="N57" s="6">
        <f t="shared" ref="N57:O57" si="51">N37/(N$36-N$44-N$45)*100</f>
        <v>6.5837118967673969E-2</v>
      </c>
      <c r="O57" s="6">
        <f t="shared" si="51"/>
        <v>9.6277278562259316E-2</v>
      </c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">
      <c r="A58" s="10" t="s">
        <v>5</v>
      </c>
      <c r="B58" s="6">
        <f t="shared" ref="B58:M58" si="52">B38/(B$36-B$44-B$45)*100</f>
        <v>30.457900166653438</v>
      </c>
      <c r="C58" s="6">
        <f t="shared" si="52"/>
        <v>30.47119599248591</v>
      </c>
      <c r="D58" s="6">
        <f t="shared" si="52"/>
        <v>30.061588836048958</v>
      </c>
      <c r="E58" s="6">
        <f t="shared" si="52"/>
        <v>29.739974224850275</v>
      </c>
      <c r="F58" s="6">
        <f t="shared" si="52"/>
        <v>29.508319592265025</v>
      </c>
      <c r="G58" s="6">
        <f t="shared" si="52"/>
        <v>29.560308972073678</v>
      </c>
      <c r="H58" s="6">
        <f t="shared" si="52"/>
        <v>30.509712282751572</v>
      </c>
      <c r="I58" s="6">
        <f t="shared" si="52"/>
        <v>32.225866248395832</v>
      </c>
      <c r="J58" s="6">
        <f t="shared" si="52"/>
        <v>34.067174710697152</v>
      </c>
      <c r="K58" s="6">
        <f t="shared" si="52"/>
        <v>35.825922931824309</v>
      </c>
      <c r="L58" s="6">
        <f t="shared" si="52"/>
        <v>37.555688543121221</v>
      </c>
      <c r="M58" s="6">
        <f t="shared" si="52"/>
        <v>39.85853822835972</v>
      </c>
      <c r="N58" s="6">
        <f t="shared" ref="N58:O58" si="53">N38/(N$36-N$44-N$45)*100</f>
        <v>41.03627625255119</v>
      </c>
      <c r="O58" s="6">
        <f t="shared" si="53"/>
        <v>41.623876765083438</v>
      </c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">
      <c r="A59" s="10" t="s">
        <v>4</v>
      </c>
      <c r="B59" s="6">
        <f t="shared" ref="B59:M59" si="54">B39/(B$36-B$44-B$45)*100</f>
        <v>7.7612887866042382</v>
      </c>
      <c r="C59" s="6">
        <f t="shared" si="54"/>
        <v>7.6393237319974956</v>
      </c>
      <c r="D59" s="6">
        <f t="shared" si="54"/>
        <v>7.5387853746004527</v>
      </c>
      <c r="E59" s="6">
        <f t="shared" si="54"/>
        <v>7.8614206656053369</v>
      </c>
      <c r="F59" s="6">
        <f t="shared" si="54"/>
        <v>8.2596312396941975</v>
      </c>
      <c r="G59" s="6">
        <f t="shared" si="54"/>
        <v>8.1847890671420078</v>
      </c>
      <c r="H59" s="6">
        <f t="shared" si="54"/>
        <v>8.5584927705564482</v>
      </c>
      <c r="I59" s="6">
        <f t="shared" si="54"/>
        <v>8.8335947526023091</v>
      </c>
      <c r="J59" s="6">
        <f t="shared" si="54"/>
        <v>8.5661868473045431</v>
      </c>
      <c r="K59" s="6">
        <f t="shared" si="54"/>
        <v>8.0301805443276741</v>
      </c>
      <c r="L59" s="6">
        <f t="shared" si="54"/>
        <v>7.3941086508411473</v>
      </c>
      <c r="M59" s="6">
        <f t="shared" si="54"/>
        <v>7.0730885820141465</v>
      </c>
      <c r="N59" s="6">
        <f t="shared" ref="N59:O59" si="55">N39/(N$36-N$44-N$45)*100</f>
        <v>6.9260649153993024</v>
      </c>
      <c r="O59" s="6">
        <f t="shared" si="55"/>
        <v>7.1309370988446723</v>
      </c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">
      <c r="A60" s="10" t="s">
        <v>3</v>
      </c>
      <c r="B60" s="6">
        <f t="shared" ref="B60:M60" si="56">B40/(B$36-B$44-B$45)*100</f>
        <v>12.110149988096182</v>
      </c>
      <c r="C60" s="6">
        <f t="shared" si="56"/>
        <v>12.484345648090169</v>
      </c>
      <c r="D60" s="6">
        <f t="shared" si="56"/>
        <v>12.754346300771809</v>
      </c>
      <c r="E60" s="6">
        <f t="shared" si="56"/>
        <v>13.001288757486165</v>
      </c>
      <c r="F60" s="6">
        <f t="shared" si="56"/>
        <v>13.836006595712785</v>
      </c>
      <c r="G60" s="6">
        <f t="shared" si="56"/>
        <v>14.943553178847296</v>
      </c>
      <c r="H60" s="6">
        <f t="shared" si="56"/>
        <v>15.262158609610049</v>
      </c>
      <c r="I60" s="6">
        <f t="shared" si="56"/>
        <v>15.114786824468842</v>
      </c>
      <c r="J60" s="6">
        <f t="shared" si="56"/>
        <v>15.925769122212813</v>
      </c>
      <c r="K60" s="6">
        <f t="shared" si="56"/>
        <v>16.592562651576394</v>
      </c>
      <c r="L60" s="6">
        <f t="shared" si="56"/>
        <v>16.935966487133452</v>
      </c>
      <c r="M60" s="6">
        <f t="shared" si="56"/>
        <v>17.446951835634895</v>
      </c>
      <c r="N60" s="6">
        <f t="shared" ref="N60:O60" si="57">N40/(N$36-N$44-N$45)*100</f>
        <v>17.57851076436895</v>
      </c>
      <c r="O60" s="6">
        <f t="shared" si="57"/>
        <v>18.356867779204109</v>
      </c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">
      <c r="A61" s="10" t="s">
        <v>2</v>
      </c>
      <c r="B61" s="6">
        <f t="shared" ref="B61:M61" si="58">B41/(B$36-B$44-B$45)*100</f>
        <v>0.17458931830807078</v>
      </c>
      <c r="C61" s="6">
        <f t="shared" si="58"/>
        <v>0.15654351909830932</v>
      </c>
      <c r="D61" s="6">
        <f t="shared" si="58"/>
        <v>0.18710532470569891</v>
      </c>
      <c r="E61" s="6">
        <f t="shared" si="58"/>
        <v>0.16678038056250474</v>
      </c>
      <c r="F61" s="6">
        <f t="shared" si="58"/>
        <v>0.16489281966721631</v>
      </c>
      <c r="G61" s="6">
        <f t="shared" si="58"/>
        <v>0.13368983957219249</v>
      </c>
      <c r="H61" s="6">
        <f t="shared" si="58"/>
        <v>9.4932087045421346E-2</v>
      </c>
      <c r="I61" s="6">
        <f t="shared" si="58"/>
        <v>7.8425780692998714E-2</v>
      </c>
      <c r="J61" s="6">
        <f t="shared" si="58"/>
        <v>7.0561670900366913E-2</v>
      </c>
      <c r="K61" s="6">
        <f t="shared" si="58"/>
        <v>5.3893829156561573E-2</v>
      </c>
      <c r="L61" s="6">
        <f t="shared" si="58"/>
        <v>7.9792539397566323E-2</v>
      </c>
      <c r="M61" s="6">
        <f t="shared" si="58"/>
        <v>7.4099023240148207E-2</v>
      </c>
      <c r="N61" s="6">
        <f t="shared" ref="N61:O61" si="59">N41/(N$36-N$44-N$45)*100</f>
        <v>5.2669695174139178E-2</v>
      </c>
      <c r="O61" s="6">
        <f t="shared" si="59"/>
        <v>5.1347881899871634E-2</v>
      </c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">
      <c r="A62" s="10" t="s">
        <v>1</v>
      </c>
      <c r="B62" s="6">
        <f t="shared" ref="B62:M62" si="60">B42/(B$36-B$44-B$45)*100</f>
        <v>47.408935798746136</v>
      </c>
      <c r="C62" s="6">
        <f t="shared" si="60"/>
        <v>46.767376330619911</v>
      </c>
      <c r="D62" s="6">
        <f t="shared" si="60"/>
        <v>46.503469244562254</v>
      </c>
      <c r="E62" s="6">
        <f t="shared" si="60"/>
        <v>46.145098931089379</v>
      </c>
      <c r="F62" s="6">
        <f t="shared" si="60"/>
        <v>45.105681307150356</v>
      </c>
      <c r="G62" s="6">
        <f t="shared" si="60"/>
        <v>43.983957219251337</v>
      </c>
      <c r="H62" s="6">
        <f t="shared" si="60"/>
        <v>42.157149116401342</v>
      </c>
      <c r="I62" s="6">
        <f t="shared" si="60"/>
        <v>40.339369741907888</v>
      </c>
      <c r="J62" s="6">
        <f t="shared" si="60"/>
        <v>38.018628281117692</v>
      </c>
      <c r="K62" s="6">
        <f t="shared" si="60"/>
        <v>36.001077876583132</v>
      </c>
      <c r="L62" s="6">
        <f t="shared" si="60"/>
        <v>34.503623911164304</v>
      </c>
      <c r="M62" s="6">
        <f t="shared" si="60"/>
        <v>32.233075109464465</v>
      </c>
      <c r="N62" s="6">
        <f t="shared" ref="N62:O62" si="61">N42/(N$36-N$44-N$45)*100</f>
        <v>30.765685693594047</v>
      </c>
      <c r="O62" s="6">
        <f t="shared" si="61"/>
        <v>29.07573812580231</v>
      </c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">
      <c r="A63" s="10" t="s">
        <v>0</v>
      </c>
      <c r="B63" s="6">
        <f t="shared" ref="B63:M63" si="62">B43/(B$36-B$44-B$45)*100</f>
        <v>1.8966748670740416</v>
      </c>
      <c r="C63" s="6">
        <f t="shared" si="62"/>
        <v>2.2933625547902317</v>
      </c>
      <c r="D63" s="6">
        <f t="shared" si="62"/>
        <v>2.7753956498012005</v>
      </c>
      <c r="E63" s="6">
        <f t="shared" si="62"/>
        <v>2.9034948070654232</v>
      </c>
      <c r="F63" s="6">
        <f t="shared" si="62"/>
        <v>2.9455853695098186</v>
      </c>
      <c r="G63" s="6">
        <f t="shared" si="62"/>
        <v>3.0303030303030303</v>
      </c>
      <c r="H63" s="6">
        <f t="shared" si="62"/>
        <v>3.2203884913100627</v>
      </c>
      <c r="I63" s="6">
        <f t="shared" si="62"/>
        <v>3.2796235562526732</v>
      </c>
      <c r="J63" s="6">
        <f t="shared" si="62"/>
        <v>3.2811176968670619</v>
      </c>
      <c r="K63" s="6">
        <f t="shared" si="62"/>
        <v>3.4155214227970894</v>
      </c>
      <c r="L63" s="6">
        <f t="shared" si="62"/>
        <v>3.4510273289447437</v>
      </c>
      <c r="M63" s="6">
        <f t="shared" si="62"/>
        <v>3.2334119232064666</v>
      </c>
      <c r="N63" s="6">
        <f t="shared" ref="N63:O63" si="63">N43/(N$36-N$44-N$45)*100</f>
        <v>3.5749555599446965</v>
      </c>
      <c r="O63" s="6">
        <f t="shared" si="63"/>
        <v>3.6649550706033374</v>
      </c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2.25" customHeight="1" x14ac:dyDescent="0.2">
      <c r="A64" s="18" t="s">
        <v>50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28.5" customHeight="1" x14ac:dyDescent="0.25">
      <c r="A65" s="19" t="s">
        <v>42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1:27" ht="15" x14ac:dyDescent="0.25">
      <c r="A66" s="16" t="s">
        <v>46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ht="17.25" customHeight="1" x14ac:dyDescent="0.2">
      <c r="A67" s="9" t="s">
        <v>11</v>
      </c>
      <c r="B67" s="7" t="s">
        <v>15</v>
      </c>
      <c r="C67" s="7" t="s">
        <v>16</v>
      </c>
      <c r="D67" s="7" t="s">
        <v>17</v>
      </c>
      <c r="E67" s="7" t="s">
        <v>18</v>
      </c>
      <c r="F67" s="7" t="s">
        <v>19</v>
      </c>
      <c r="G67" s="7" t="s">
        <v>20</v>
      </c>
      <c r="H67" s="7" t="s">
        <v>21</v>
      </c>
      <c r="I67" s="7" t="s">
        <v>22</v>
      </c>
      <c r="J67" s="7" t="s">
        <v>23</v>
      </c>
      <c r="K67" s="7" t="s">
        <v>24</v>
      </c>
      <c r="L67" s="7" t="s">
        <v>25</v>
      </c>
      <c r="M67" s="7" t="s">
        <v>26</v>
      </c>
      <c r="N67" s="7" t="s">
        <v>27</v>
      </c>
      <c r="O67" s="7" t="s">
        <v>10</v>
      </c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">
      <c r="A68" s="12" t="s">
        <v>12</v>
      </c>
      <c r="B68" s="8">
        <v>6062</v>
      </c>
      <c r="C68" s="8">
        <v>6368</v>
      </c>
      <c r="D68" s="8">
        <v>6449</v>
      </c>
      <c r="E68" s="8">
        <v>6667</v>
      </c>
      <c r="F68" s="8">
        <v>7209</v>
      </c>
      <c r="G68" s="8">
        <v>7765</v>
      </c>
      <c r="H68" s="8">
        <v>8272</v>
      </c>
      <c r="I68" s="8">
        <v>7827</v>
      </c>
      <c r="J68" s="8">
        <v>7724</v>
      </c>
      <c r="K68" s="8">
        <v>7675</v>
      </c>
      <c r="L68" s="8">
        <v>7828</v>
      </c>
      <c r="M68" s="8">
        <v>8070</v>
      </c>
      <c r="N68" s="8">
        <v>8297</v>
      </c>
      <c r="O68" s="8">
        <v>8237</v>
      </c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">
      <c r="A69" s="10" t="s">
        <v>6</v>
      </c>
      <c r="B69" s="5">
        <v>15</v>
      </c>
      <c r="C69" s="5">
        <v>17</v>
      </c>
      <c r="D69" s="5">
        <v>19</v>
      </c>
      <c r="E69" s="5">
        <v>15</v>
      </c>
      <c r="F69" s="5">
        <v>15</v>
      </c>
      <c r="G69" s="5">
        <v>16</v>
      </c>
      <c r="H69" s="5">
        <v>13</v>
      </c>
      <c r="I69" s="5">
        <v>13</v>
      </c>
      <c r="J69" s="5">
        <v>15</v>
      </c>
      <c r="K69" s="5">
        <v>15</v>
      </c>
      <c r="L69" s="5">
        <v>15</v>
      </c>
      <c r="M69" s="5">
        <v>12</v>
      </c>
      <c r="N69" s="5">
        <v>17</v>
      </c>
      <c r="O69" s="5">
        <v>13</v>
      </c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">
      <c r="A70" s="10" t="s">
        <v>5</v>
      </c>
      <c r="B70" s="5">
        <v>438</v>
      </c>
      <c r="C70" s="5">
        <v>423</v>
      </c>
      <c r="D70" s="5">
        <v>397</v>
      </c>
      <c r="E70" s="5">
        <v>400</v>
      </c>
      <c r="F70" s="5">
        <v>423</v>
      </c>
      <c r="G70" s="5">
        <v>453</v>
      </c>
      <c r="H70" s="5">
        <v>509</v>
      </c>
      <c r="I70" s="5">
        <v>536</v>
      </c>
      <c r="J70" s="5">
        <v>544</v>
      </c>
      <c r="K70" s="5">
        <v>598</v>
      </c>
      <c r="L70" s="5">
        <v>598</v>
      </c>
      <c r="M70" s="5">
        <v>600</v>
      </c>
      <c r="N70" s="5">
        <v>687</v>
      </c>
      <c r="O70" s="5">
        <v>700</v>
      </c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">
      <c r="A71" s="10" t="s">
        <v>4</v>
      </c>
      <c r="B71" s="5">
        <v>255</v>
      </c>
      <c r="C71" s="5">
        <v>284</v>
      </c>
      <c r="D71" s="5">
        <v>297</v>
      </c>
      <c r="E71" s="5">
        <v>317</v>
      </c>
      <c r="F71" s="5">
        <v>321</v>
      </c>
      <c r="G71" s="5">
        <v>357</v>
      </c>
      <c r="H71" s="5">
        <v>455</v>
      </c>
      <c r="I71" s="5">
        <v>432</v>
      </c>
      <c r="J71" s="5">
        <v>429</v>
      </c>
      <c r="K71" s="5">
        <v>414</v>
      </c>
      <c r="L71" s="5">
        <v>414</v>
      </c>
      <c r="M71" s="5">
        <v>411</v>
      </c>
      <c r="N71" s="5">
        <v>422</v>
      </c>
      <c r="O71" s="5">
        <v>371</v>
      </c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">
      <c r="A72" s="10" t="s">
        <v>3</v>
      </c>
      <c r="B72" s="5">
        <v>235</v>
      </c>
      <c r="C72" s="5">
        <v>240</v>
      </c>
      <c r="D72" s="5">
        <v>252</v>
      </c>
      <c r="E72" s="5">
        <v>257</v>
      </c>
      <c r="F72" s="5">
        <v>277</v>
      </c>
      <c r="G72" s="5">
        <v>296</v>
      </c>
      <c r="H72" s="5">
        <v>341</v>
      </c>
      <c r="I72" s="5">
        <v>320</v>
      </c>
      <c r="J72" s="5">
        <v>337</v>
      </c>
      <c r="K72" s="5">
        <v>363</v>
      </c>
      <c r="L72" s="5">
        <v>377</v>
      </c>
      <c r="M72" s="5">
        <v>425</v>
      </c>
      <c r="N72" s="5">
        <v>405</v>
      </c>
      <c r="O72" s="5">
        <v>418</v>
      </c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">
      <c r="A73" s="10" t="s">
        <v>2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>
        <v>4</v>
      </c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">
      <c r="A74" s="10" t="s">
        <v>1</v>
      </c>
      <c r="B74" s="5">
        <v>3854</v>
      </c>
      <c r="C74" s="5">
        <v>4056</v>
      </c>
      <c r="D74" s="5">
        <v>4024</v>
      </c>
      <c r="E74" s="5">
        <v>4014</v>
      </c>
      <c r="F74" s="5">
        <v>4170</v>
      </c>
      <c r="G74" s="5">
        <v>4556</v>
      </c>
      <c r="H74" s="5">
        <v>4715</v>
      </c>
      <c r="I74" s="5">
        <v>4438</v>
      </c>
      <c r="J74" s="5">
        <v>4228</v>
      </c>
      <c r="K74" s="5">
        <v>4052</v>
      </c>
      <c r="L74" s="5">
        <v>4054</v>
      </c>
      <c r="M74" s="5">
        <v>4183</v>
      </c>
      <c r="N74" s="5">
        <v>4307</v>
      </c>
      <c r="O74" s="5">
        <v>3657</v>
      </c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">
      <c r="A75" s="10" t="s">
        <v>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>
        <v>31</v>
      </c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">
      <c r="A76" s="10" t="s">
        <v>40</v>
      </c>
      <c r="B76" s="5">
        <v>1028</v>
      </c>
      <c r="C76" s="5">
        <v>1067</v>
      </c>
      <c r="D76" s="5">
        <v>1116</v>
      </c>
      <c r="E76" s="5">
        <v>1270</v>
      </c>
      <c r="F76" s="5">
        <v>1422</v>
      </c>
      <c r="G76" s="5">
        <v>1463</v>
      </c>
      <c r="H76" s="5">
        <v>1486</v>
      </c>
      <c r="I76" s="5">
        <v>1408</v>
      </c>
      <c r="J76" s="5">
        <v>1473</v>
      </c>
      <c r="K76" s="5">
        <v>1461</v>
      </c>
      <c r="L76" s="5">
        <v>1523</v>
      </c>
      <c r="M76" s="5">
        <v>1523</v>
      </c>
      <c r="N76" s="5">
        <v>1600</v>
      </c>
      <c r="O76" s="5">
        <v>1870</v>
      </c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">
      <c r="A77" s="10" t="s">
        <v>14</v>
      </c>
      <c r="B77" s="5">
        <v>237</v>
      </c>
      <c r="C77" s="5">
        <v>281</v>
      </c>
      <c r="D77" s="5">
        <v>344</v>
      </c>
      <c r="E77" s="5">
        <v>394</v>
      </c>
      <c r="F77" s="5">
        <v>581</v>
      </c>
      <c r="G77" s="5">
        <v>624</v>
      </c>
      <c r="H77" s="5">
        <v>753</v>
      </c>
      <c r="I77" s="5">
        <v>680</v>
      </c>
      <c r="J77" s="5">
        <v>698</v>
      </c>
      <c r="K77" s="5">
        <v>772</v>
      </c>
      <c r="L77" s="5">
        <v>847</v>
      </c>
      <c r="M77" s="5">
        <v>916</v>
      </c>
      <c r="N77" s="5">
        <v>859</v>
      </c>
      <c r="O77" s="5">
        <v>1173</v>
      </c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">
      <c r="A78" s="11" t="s">
        <v>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">
      <c r="A79" s="10" t="s">
        <v>6</v>
      </c>
      <c r="B79" s="6">
        <f t="shared" ref="B79:N79" si="64">B69/B$68*100</f>
        <v>0.24744308808973939</v>
      </c>
      <c r="C79" s="6">
        <f t="shared" si="64"/>
        <v>0.26695979899497485</v>
      </c>
      <c r="D79" s="6">
        <f t="shared" si="64"/>
        <v>0.29461932082493414</v>
      </c>
      <c r="E79" s="6">
        <f t="shared" si="64"/>
        <v>0.22498875056247186</v>
      </c>
      <c r="F79" s="6">
        <f t="shared" si="64"/>
        <v>0.20807324178110698</v>
      </c>
      <c r="G79" s="6">
        <f t="shared" si="64"/>
        <v>0.20605280103026402</v>
      </c>
      <c r="H79" s="6">
        <f t="shared" si="64"/>
        <v>0.1571566731141199</v>
      </c>
      <c r="I79" s="6">
        <f t="shared" si="64"/>
        <v>0.16609173374217454</v>
      </c>
      <c r="J79" s="6">
        <f t="shared" si="64"/>
        <v>0.19419989642672192</v>
      </c>
      <c r="K79" s="6">
        <f t="shared" si="64"/>
        <v>0.19543973941368079</v>
      </c>
      <c r="L79" s="6">
        <f t="shared" si="64"/>
        <v>0.19161982626469087</v>
      </c>
      <c r="M79" s="6">
        <f t="shared" si="64"/>
        <v>0.14869888475836432</v>
      </c>
      <c r="N79" s="6">
        <f t="shared" si="64"/>
        <v>0.20489333494033987</v>
      </c>
      <c r="O79" s="6">
        <f t="shared" ref="O79" si="65">O69/O$68*100</f>
        <v>0.15782445064950831</v>
      </c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">
      <c r="A80" s="10" t="s">
        <v>5</v>
      </c>
      <c r="B80" s="6">
        <f t="shared" ref="B80:N80" si="66">B70/B$68*100</f>
        <v>7.2253381722203898</v>
      </c>
      <c r="C80" s="6">
        <f t="shared" si="66"/>
        <v>6.6425879396984921</v>
      </c>
      <c r="D80" s="6">
        <f t="shared" si="66"/>
        <v>6.1559931772367804</v>
      </c>
      <c r="E80" s="6">
        <f t="shared" si="66"/>
        <v>5.9997000149992497</v>
      </c>
      <c r="F80" s="6">
        <f t="shared" si="66"/>
        <v>5.8676654182272161</v>
      </c>
      <c r="G80" s="6">
        <f t="shared" si="66"/>
        <v>5.8338699291693494</v>
      </c>
      <c r="H80" s="6">
        <f t="shared" si="66"/>
        <v>6.1532882011605414</v>
      </c>
      <c r="I80" s="6">
        <f t="shared" si="66"/>
        <v>6.8480899450619654</v>
      </c>
      <c r="J80" s="6">
        <f t="shared" si="66"/>
        <v>7.0429829104091137</v>
      </c>
      <c r="K80" s="6">
        <f t="shared" si="66"/>
        <v>7.791530944625408</v>
      </c>
      <c r="L80" s="6">
        <f t="shared" si="66"/>
        <v>7.6392437404190092</v>
      </c>
      <c r="M80" s="6">
        <f t="shared" si="66"/>
        <v>7.4349442379182156</v>
      </c>
      <c r="N80" s="6">
        <f t="shared" si="66"/>
        <v>8.2801012414125594</v>
      </c>
      <c r="O80" s="6">
        <f t="shared" ref="O80" si="67">O70/O$68*100</f>
        <v>8.4982396503581406</v>
      </c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">
      <c r="A81" s="10" t="s">
        <v>4</v>
      </c>
      <c r="B81" s="6">
        <f t="shared" ref="B81:N81" si="68">B71/B$68*100</f>
        <v>4.2065324975255693</v>
      </c>
      <c r="C81" s="6">
        <f t="shared" si="68"/>
        <v>4.4597989949748742</v>
      </c>
      <c r="D81" s="6">
        <f t="shared" si="68"/>
        <v>4.6053651728950227</v>
      </c>
      <c r="E81" s="6">
        <f t="shared" si="68"/>
        <v>4.7547622618869054</v>
      </c>
      <c r="F81" s="6">
        <f t="shared" si="68"/>
        <v>4.4527673741156892</v>
      </c>
      <c r="G81" s="6">
        <f t="shared" si="68"/>
        <v>4.5975531229877662</v>
      </c>
      <c r="H81" s="6">
        <f t="shared" si="68"/>
        <v>5.5004835589941976</v>
      </c>
      <c r="I81" s="6">
        <f t="shared" si="68"/>
        <v>5.5193560751245689</v>
      </c>
      <c r="J81" s="6">
        <f t="shared" si="68"/>
        <v>5.5541170378042466</v>
      </c>
      <c r="K81" s="6">
        <f t="shared" si="68"/>
        <v>5.3941368078175893</v>
      </c>
      <c r="L81" s="6">
        <f t="shared" si="68"/>
        <v>5.2887072049054673</v>
      </c>
      <c r="M81" s="6">
        <f t="shared" si="68"/>
        <v>5.0929368029739779</v>
      </c>
      <c r="N81" s="6">
        <f t="shared" si="68"/>
        <v>5.0861757261660836</v>
      </c>
      <c r="O81" s="6">
        <f t="shared" ref="O81" si="69">O71/O$68*100</f>
        <v>4.5040670146898147</v>
      </c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">
      <c r="A82" s="10" t="s">
        <v>3</v>
      </c>
      <c r="B82" s="6">
        <f t="shared" ref="B82:N82" si="70">B72/B$68*100</f>
        <v>3.8766083800725832</v>
      </c>
      <c r="C82" s="6">
        <f t="shared" si="70"/>
        <v>3.7688442211055273</v>
      </c>
      <c r="D82" s="6">
        <f t="shared" si="70"/>
        <v>3.9075825709412317</v>
      </c>
      <c r="E82" s="6">
        <f t="shared" si="70"/>
        <v>3.8548072596370178</v>
      </c>
      <c r="F82" s="6">
        <f t="shared" si="70"/>
        <v>3.8424191982244413</v>
      </c>
      <c r="G82" s="6">
        <f t="shared" si="70"/>
        <v>3.8119768190598839</v>
      </c>
      <c r="H82" s="6">
        <f t="shared" si="70"/>
        <v>4.1223404255319149</v>
      </c>
      <c r="I82" s="6">
        <f t="shared" si="70"/>
        <v>4.0884119074996805</v>
      </c>
      <c r="J82" s="6">
        <f t="shared" si="70"/>
        <v>4.3630243397203516</v>
      </c>
      <c r="K82" s="6">
        <f t="shared" si="70"/>
        <v>4.7296416938110752</v>
      </c>
      <c r="L82" s="6">
        <f t="shared" si="70"/>
        <v>4.8160449667858973</v>
      </c>
      <c r="M82" s="6">
        <f t="shared" si="70"/>
        <v>5.2664188351920691</v>
      </c>
      <c r="N82" s="6">
        <f t="shared" si="70"/>
        <v>4.8812823912257439</v>
      </c>
      <c r="O82" s="6">
        <f t="shared" ref="O82" si="71">O72/O$68*100</f>
        <v>5.0746631054995754</v>
      </c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">
      <c r="A83" s="10" t="s">
        <v>2</v>
      </c>
      <c r="B83" s="6">
        <f t="shared" ref="B83:N83" si="72">B73/B$68*100</f>
        <v>0</v>
      </c>
      <c r="C83" s="6">
        <f t="shared" si="72"/>
        <v>0</v>
      </c>
      <c r="D83" s="6">
        <f t="shared" si="72"/>
        <v>0</v>
      </c>
      <c r="E83" s="6">
        <f t="shared" si="72"/>
        <v>0</v>
      </c>
      <c r="F83" s="6">
        <f t="shared" si="72"/>
        <v>0</v>
      </c>
      <c r="G83" s="6">
        <f t="shared" si="72"/>
        <v>0</v>
      </c>
      <c r="H83" s="6">
        <f t="shared" si="72"/>
        <v>0</v>
      </c>
      <c r="I83" s="6">
        <f t="shared" si="72"/>
        <v>0</v>
      </c>
      <c r="J83" s="6">
        <f t="shared" si="72"/>
        <v>0</v>
      </c>
      <c r="K83" s="6">
        <f t="shared" si="72"/>
        <v>0</v>
      </c>
      <c r="L83" s="6">
        <f t="shared" si="72"/>
        <v>0</v>
      </c>
      <c r="M83" s="6">
        <f t="shared" si="72"/>
        <v>0</v>
      </c>
      <c r="N83" s="6">
        <f t="shared" si="72"/>
        <v>0</v>
      </c>
      <c r="O83" s="6">
        <f t="shared" ref="O83" si="73">O73/O$68*100</f>
        <v>4.8561369430617944E-2</v>
      </c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">
      <c r="A84" s="10" t="s">
        <v>1</v>
      </c>
      <c r="B84" s="6">
        <f t="shared" ref="B84:N84" si="74">B74/B$68*100</f>
        <v>63.576377433190366</v>
      </c>
      <c r="C84" s="6">
        <f t="shared" si="74"/>
        <v>63.693467336683419</v>
      </c>
      <c r="D84" s="6">
        <f t="shared" si="74"/>
        <v>62.397270894712356</v>
      </c>
      <c r="E84" s="6">
        <f t="shared" si="74"/>
        <v>60.206989650517471</v>
      </c>
      <c r="F84" s="6">
        <f t="shared" si="74"/>
        <v>57.844361215147735</v>
      </c>
      <c r="G84" s="6">
        <f t="shared" si="74"/>
        <v>58.673535093367676</v>
      </c>
      <c r="H84" s="6">
        <f t="shared" si="74"/>
        <v>56.999516441005802</v>
      </c>
      <c r="I84" s="6">
        <f t="shared" si="74"/>
        <v>56.701162642136197</v>
      </c>
      <c r="J84" s="6">
        <f t="shared" si="74"/>
        <v>54.738477472812022</v>
      </c>
      <c r="K84" s="6">
        <f t="shared" si="74"/>
        <v>52.794788273615637</v>
      </c>
      <c r="L84" s="6">
        <f t="shared" si="74"/>
        <v>51.788451711803788</v>
      </c>
      <c r="M84" s="6">
        <f t="shared" si="74"/>
        <v>51.833952912019832</v>
      </c>
      <c r="N84" s="6">
        <f t="shared" si="74"/>
        <v>51.910329034590816</v>
      </c>
      <c r="O84" s="6">
        <f t="shared" ref="O84" si="75">O74/O$68*100</f>
        <v>44.397232001942456</v>
      </c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">
      <c r="A85" s="10" t="s">
        <v>0</v>
      </c>
      <c r="B85" s="6">
        <f t="shared" ref="B85:N85" si="76">B75/B$68*100</f>
        <v>0</v>
      </c>
      <c r="C85" s="6">
        <f t="shared" si="76"/>
        <v>0</v>
      </c>
      <c r="D85" s="6">
        <f t="shared" si="76"/>
        <v>0</v>
      </c>
      <c r="E85" s="6">
        <f t="shared" si="76"/>
        <v>0</v>
      </c>
      <c r="F85" s="6">
        <f t="shared" si="76"/>
        <v>0</v>
      </c>
      <c r="G85" s="6">
        <f t="shared" si="76"/>
        <v>0</v>
      </c>
      <c r="H85" s="6">
        <f t="shared" si="76"/>
        <v>0</v>
      </c>
      <c r="I85" s="6">
        <f t="shared" si="76"/>
        <v>0</v>
      </c>
      <c r="J85" s="6">
        <f t="shared" si="76"/>
        <v>0</v>
      </c>
      <c r="K85" s="6">
        <f t="shared" si="76"/>
        <v>0</v>
      </c>
      <c r="L85" s="6">
        <f t="shared" si="76"/>
        <v>0</v>
      </c>
      <c r="M85" s="6">
        <f t="shared" si="76"/>
        <v>0</v>
      </c>
      <c r="N85" s="6">
        <f t="shared" si="76"/>
        <v>0</v>
      </c>
      <c r="O85" s="6">
        <f t="shared" ref="O85" si="77">O75/O$68*100</f>
        <v>0.37635061308728907</v>
      </c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">
      <c r="A86" s="10" t="s">
        <v>40</v>
      </c>
      <c r="B86" s="6">
        <f t="shared" ref="B86:N86" si="78">B76/B$68*100</f>
        <v>16.958099637083471</v>
      </c>
      <c r="C86" s="6">
        <f t="shared" si="78"/>
        <v>16.755653266331656</v>
      </c>
      <c r="D86" s="6">
        <f t="shared" si="78"/>
        <v>17.305008528454024</v>
      </c>
      <c r="E86" s="6">
        <f t="shared" si="78"/>
        <v>19.049047547622617</v>
      </c>
      <c r="F86" s="6">
        <f t="shared" si="78"/>
        <v>19.725343320848939</v>
      </c>
      <c r="G86" s="6">
        <f t="shared" si="78"/>
        <v>18.840952994204766</v>
      </c>
      <c r="H86" s="6">
        <f t="shared" si="78"/>
        <v>17.964216634429402</v>
      </c>
      <c r="I86" s="6">
        <f t="shared" si="78"/>
        <v>17.989012392998593</v>
      </c>
      <c r="J86" s="6">
        <f t="shared" si="78"/>
        <v>19.070429829104089</v>
      </c>
      <c r="K86" s="6">
        <f t="shared" si="78"/>
        <v>19.035830618892508</v>
      </c>
      <c r="L86" s="6">
        <f t="shared" si="78"/>
        <v>19.455799693408277</v>
      </c>
      <c r="M86" s="6">
        <f t="shared" si="78"/>
        <v>18.872366790582404</v>
      </c>
      <c r="N86" s="6">
        <f t="shared" si="78"/>
        <v>19.284078582620225</v>
      </c>
      <c r="O86" s="6">
        <f t="shared" ref="O86" si="79">O76/O$68*100</f>
        <v>22.70244020881389</v>
      </c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">
      <c r="A87" s="10" t="s">
        <v>14</v>
      </c>
      <c r="B87" s="6">
        <f t="shared" ref="B87:N87" si="80">B77/B$68*100</f>
        <v>3.9096007918178821</v>
      </c>
      <c r="C87" s="6">
        <f t="shared" si="80"/>
        <v>4.4126884422110555</v>
      </c>
      <c r="D87" s="6">
        <f t="shared" si="80"/>
        <v>5.3341603349356488</v>
      </c>
      <c r="E87" s="6">
        <f t="shared" si="80"/>
        <v>5.9097045147742611</v>
      </c>
      <c r="F87" s="6">
        <f t="shared" si="80"/>
        <v>8.0593702316548761</v>
      </c>
      <c r="G87" s="6">
        <f t="shared" si="80"/>
        <v>8.0360592401802968</v>
      </c>
      <c r="H87" s="6">
        <f t="shared" si="80"/>
        <v>9.102998065764023</v>
      </c>
      <c r="I87" s="6">
        <f t="shared" si="80"/>
        <v>8.6878753034368206</v>
      </c>
      <c r="J87" s="6">
        <f t="shared" si="80"/>
        <v>9.0367685137234588</v>
      </c>
      <c r="K87" s="6">
        <f t="shared" si="80"/>
        <v>10.058631921824105</v>
      </c>
      <c r="L87" s="6">
        <f t="shared" si="80"/>
        <v>10.820132856412878</v>
      </c>
      <c r="M87" s="6">
        <f t="shared" si="80"/>
        <v>11.350681536555141</v>
      </c>
      <c r="N87" s="6">
        <f t="shared" si="80"/>
        <v>10.353139689044234</v>
      </c>
      <c r="O87" s="6">
        <f t="shared" ref="O87" si="81">O77/O$68*100</f>
        <v>14.240621585528713</v>
      </c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">
      <c r="A88" s="11" t="s">
        <v>7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">
      <c r="A89" s="10" t="s">
        <v>6</v>
      </c>
      <c r="B89" s="6">
        <f t="shared" ref="B89:N89" si="82">B69/(B$68-B$76-B$77)*100</f>
        <v>0.31269543464665417</v>
      </c>
      <c r="C89" s="6">
        <f t="shared" si="82"/>
        <v>0.3386454183266932</v>
      </c>
      <c r="D89" s="6">
        <f t="shared" si="82"/>
        <v>0.38083784325516135</v>
      </c>
      <c r="E89" s="6">
        <f t="shared" si="82"/>
        <v>0.29982010793523889</v>
      </c>
      <c r="F89" s="6">
        <f t="shared" si="82"/>
        <v>0.28812908182865926</v>
      </c>
      <c r="G89" s="6">
        <f t="shared" si="82"/>
        <v>0.28178936245156744</v>
      </c>
      <c r="H89" s="6">
        <f t="shared" si="82"/>
        <v>0.21548151831592907</v>
      </c>
      <c r="I89" s="6">
        <f t="shared" si="82"/>
        <v>0.22652029970378113</v>
      </c>
      <c r="J89" s="6">
        <f t="shared" si="82"/>
        <v>0.2701242571582928</v>
      </c>
      <c r="K89" s="6">
        <f t="shared" si="82"/>
        <v>0.27563395810363833</v>
      </c>
      <c r="L89" s="6">
        <f t="shared" si="82"/>
        <v>0.27482594356907292</v>
      </c>
      <c r="M89" s="6">
        <f t="shared" si="82"/>
        <v>0.21310602024507191</v>
      </c>
      <c r="N89" s="6">
        <f t="shared" si="82"/>
        <v>0.29119561493662216</v>
      </c>
      <c r="O89" s="6">
        <f t="shared" ref="O89" si="83">O69/(O$68-O$76-O$77)*100</f>
        <v>0.25028879476318827</v>
      </c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">
      <c r="A90" s="10" t="s">
        <v>5</v>
      </c>
      <c r="B90" s="6">
        <f t="shared" ref="B90:N90" si="84">B70/(B$68-B$76-B$77)*100</f>
        <v>9.1307066916823008</v>
      </c>
      <c r="C90" s="6">
        <f t="shared" si="84"/>
        <v>8.426294820717132</v>
      </c>
      <c r="D90" s="6">
        <f t="shared" si="84"/>
        <v>7.9575065143315289</v>
      </c>
      <c r="E90" s="6">
        <f t="shared" si="84"/>
        <v>7.9952028782730364</v>
      </c>
      <c r="F90" s="6">
        <f t="shared" si="84"/>
        <v>8.1252401075681906</v>
      </c>
      <c r="G90" s="6">
        <f t="shared" si="84"/>
        <v>7.9781613244100029</v>
      </c>
      <c r="H90" s="6">
        <f t="shared" si="84"/>
        <v>8.4369302171390679</v>
      </c>
      <c r="I90" s="6">
        <f t="shared" si="84"/>
        <v>9.3396062031712841</v>
      </c>
      <c r="J90" s="6">
        <f t="shared" si="84"/>
        <v>9.7965063929407528</v>
      </c>
      <c r="K90" s="6">
        <f t="shared" si="84"/>
        <v>10.988607129731715</v>
      </c>
      <c r="L90" s="6">
        <f t="shared" si="84"/>
        <v>10.956394283620375</v>
      </c>
      <c r="M90" s="6">
        <f t="shared" si="84"/>
        <v>10.655301012253595</v>
      </c>
      <c r="N90" s="6">
        <f t="shared" si="84"/>
        <v>11.767728674203495</v>
      </c>
      <c r="O90" s="6">
        <f t="shared" ref="O90" si="85">O70/(O$68-O$76-O$77)*100</f>
        <v>13.477088948787062</v>
      </c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">
      <c r="A91" s="10" t="s">
        <v>4</v>
      </c>
      <c r="B91" s="6">
        <f t="shared" ref="B91:N91" si="86">B71/(B$68-B$76-B$77)*100</f>
        <v>5.3158223889931211</v>
      </c>
      <c r="C91" s="6">
        <f t="shared" si="86"/>
        <v>5.6573705179282872</v>
      </c>
      <c r="D91" s="6">
        <f t="shared" si="86"/>
        <v>5.9530968129885755</v>
      </c>
      <c r="E91" s="6">
        <f t="shared" si="86"/>
        <v>6.3361982810313817</v>
      </c>
      <c r="F91" s="6">
        <f t="shared" si="86"/>
        <v>6.1659623511333077</v>
      </c>
      <c r="G91" s="6">
        <f t="shared" si="86"/>
        <v>6.2874251497005984</v>
      </c>
      <c r="H91" s="6">
        <f t="shared" si="86"/>
        <v>7.5418531410575165</v>
      </c>
      <c r="I91" s="6">
        <f t="shared" si="86"/>
        <v>7.5274438055410355</v>
      </c>
      <c r="J91" s="6">
        <f t="shared" si="86"/>
        <v>7.7255537547271738</v>
      </c>
      <c r="K91" s="6">
        <f t="shared" si="86"/>
        <v>7.6074972436604185</v>
      </c>
      <c r="L91" s="6">
        <f t="shared" si="86"/>
        <v>7.5851960425064133</v>
      </c>
      <c r="M91" s="6">
        <f t="shared" si="86"/>
        <v>7.2988811933937132</v>
      </c>
      <c r="N91" s="6">
        <f t="shared" si="86"/>
        <v>7.2285029119561504</v>
      </c>
      <c r="O91" s="6">
        <f t="shared" ref="O91" si="87">O71/(O$68-O$76-O$77)*100</f>
        <v>7.1428571428571423</v>
      </c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">
      <c r="A92" s="10" t="s">
        <v>3</v>
      </c>
      <c r="B92" s="6">
        <f t="shared" ref="B92:N92" si="88">B72/(B$68-B$76-B$77)*100</f>
        <v>4.8988951427975813</v>
      </c>
      <c r="C92" s="6">
        <f t="shared" si="88"/>
        <v>4.7808764940239046</v>
      </c>
      <c r="D92" s="6">
        <f t="shared" si="88"/>
        <v>5.0511124473842459</v>
      </c>
      <c r="E92" s="6">
        <f t="shared" si="88"/>
        <v>5.1369178492904259</v>
      </c>
      <c r="F92" s="6">
        <f t="shared" si="88"/>
        <v>5.3207837111025738</v>
      </c>
      <c r="G92" s="6">
        <f t="shared" si="88"/>
        <v>5.2131032053539981</v>
      </c>
      <c r="H92" s="6">
        <f t="shared" si="88"/>
        <v>5.6522459804409086</v>
      </c>
      <c r="I92" s="6">
        <f t="shared" si="88"/>
        <v>5.5758843004007668</v>
      </c>
      <c r="J92" s="6">
        <f t="shared" si="88"/>
        <v>6.0687916441563123</v>
      </c>
      <c r="K92" s="6">
        <f t="shared" si="88"/>
        <v>6.6703417861080485</v>
      </c>
      <c r="L92" s="6">
        <f t="shared" si="88"/>
        <v>6.9072920483693663</v>
      </c>
      <c r="M92" s="6">
        <f t="shared" si="88"/>
        <v>7.5475048836796299</v>
      </c>
      <c r="N92" s="6">
        <f t="shared" si="88"/>
        <v>6.9373072970195278</v>
      </c>
      <c r="O92" s="6">
        <f t="shared" ref="O92" si="89">O72/(O$68-O$76-O$77)*100</f>
        <v>8.0477474008471308</v>
      </c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">
      <c r="A93" s="10" t="s">
        <v>2</v>
      </c>
      <c r="B93" s="6">
        <f t="shared" ref="B93:N93" si="90">B73/(B$68-B$76-B$77)*100</f>
        <v>0</v>
      </c>
      <c r="C93" s="6">
        <f t="shared" si="90"/>
        <v>0</v>
      </c>
      <c r="D93" s="6">
        <f t="shared" si="90"/>
        <v>0</v>
      </c>
      <c r="E93" s="6">
        <f t="shared" si="90"/>
        <v>0</v>
      </c>
      <c r="F93" s="6">
        <f t="shared" si="90"/>
        <v>0</v>
      </c>
      <c r="G93" s="6">
        <f t="shared" si="90"/>
        <v>0</v>
      </c>
      <c r="H93" s="6">
        <f t="shared" si="90"/>
        <v>0</v>
      </c>
      <c r="I93" s="6">
        <f t="shared" si="90"/>
        <v>0</v>
      </c>
      <c r="J93" s="6">
        <f t="shared" si="90"/>
        <v>0</v>
      </c>
      <c r="K93" s="6">
        <f t="shared" si="90"/>
        <v>0</v>
      </c>
      <c r="L93" s="6">
        <f t="shared" si="90"/>
        <v>0</v>
      </c>
      <c r="M93" s="6">
        <f t="shared" si="90"/>
        <v>0</v>
      </c>
      <c r="N93" s="6">
        <f t="shared" si="90"/>
        <v>0</v>
      </c>
      <c r="O93" s="6">
        <f t="shared" ref="O93" si="91">O73/(O$68-O$76-O$77)*100</f>
        <v>7.7011936850211779E-2</v>
      </c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">
      <c r="A94" s="10" t="s">
        <v>1</v>
      </c>
      <c r="B94" s="6">
        <f t="shared" ref="B94:N94" si="92">B74/(B$68-B$76-B$77)*100</f>
        <v>80.341880341880341</v>
      </c>
      <c r="C94" s="6">
        <f t="shared" si="92"/>
        <v>80.79681274900399</v>
      </c>
      <c r="D94" s="6">
        <f t="shared" si="92"/>
        <v>80.65744638204049</v>
      </c>
      <c r="E94" s="6">
        <f t="shared" si="92"/>
        <v>80.231860883469921</v>
      </c>
      <c r="F94" s="6">
        <f t="shared" si="92"/>
        <v>80.099884748367273</v>
      </c>
      <c r="G94" s="6">
        <f t="shared" si="92"/>
        <v>80.23952095808383</v>
      </c>
      <c r="H94" s="6">
        <f t="shared" si="92"/>
        <v>78.153489143046571</v>
      </c>
      <c r="I94" s="6">
        <f t="shared" si="92"/>
        <v>77.330545391183136</v>
      </c>
      <c r="J94" s="6">
        <f t="shared" si="92"/>
        <v>76.139023951017464</v>
      </c>
      <c r="K94" s="6">
        <f t="shared" si="92"/>
        <v>74.457919882396169</v>
      </c>
      <c r="L94" s="6">
        <f t="shared" si="92"/>
        <v>74.276291681934765</v>
      </c>
      <c r="M94" s="6">
        <f t="shared" si="92"/>
        <v>74.285206890427986</v>
      </c>
      <c r="N94" s="6">
        <f t="shared" si="92"/>
        <v>73.775265501884206</v>
      </c>
      <c r="O94" s="6">
        <f t="shared" ref="O94" si="93">O74/(O$68-O$76-O$77)*100</f>
        <v>70.408163265306129</v>
      </c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">
      <c r="A95" s="10" t="s">
        <v>0</v>
      </c>
      <c r="B95" s="6">
        <f t="shared" ref="B95:N95" si="94">B75/(B$68-B$76-B$77)*100</f>
        <v>0</v>
      </c>
      <c r="C95" s="6">
        <f t="shared" si="94"/>
        <v>0</v>
      </c>
      <c r="D95" s="6">
        <f t="shared" si="94"/>
        <v>0</v>
      </c>
      <c r="E95" s="6">
        <f t="shared" si="94"/>
        <v>0</v>
      </c>
      <c r="F95" s="6">
        <f t="shared" si="94"/>
        <v>0</v>
      </c>
      <c r="G95" s="6">
        <f t="shared" si="94"/>
        <v>0</v>
      </c>
      <c r="H95" s="6">
        <f t="shared" si="94"/>
        <v>0</v>
      </c>
      <c r="I95" s="6">
        <f t="shared" si="94"/>
        <v>0</v>
      </c>
      <c r="J95" s="6">
        <f t="shared" si="94"/>
        <v>0</v>
      </c>
      <c r="K95" s="6">
        <f t="shared" si="94"/>
        <v>0</v>
      </c>
      <c r="L95" s="6">
        <f t="shared" si="94"/>
        <v>0</v>
      </c>
      <c r="M95" s="6">
        <f t="shared" si="94"/>
        <v>0</v>
      </c>
      <c r="N95" s="6">
        <f t="shared" si="94"/>
        <v>0</v>
      </c>
      <c r="O95" s="6">
        <f t="shared" ref="O95" si="95">O75/(O$68-O$76-O$77)*100</f>
        <v>0.59684251058914128</v>
      </c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92.25" customHeight="1" x14ac:dyDescent="0.2">
      <c r="A96" s="18" t="s">
        <v>50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28.5" customHeight="1" x14ac:dyDescent="0.25">
      <c r="A97" s="19" t="s">
        <v>42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5" x14ac:dyDescent="0.25">
      <c r="A98" s="16" t="s">
        <v>47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7.25" customHeight="1" x14ac:dyDescent="0.2">
      <c r="A99" s="9" t="s">
        <v>11</v>
      </c>
      <c r="B99" s="7" t="s">
        <v>28</v>
      </c>
      <c r="C99" s="7" t="s">
        <v>29</v>
      </c>
      <c r="D99" s="7" t="s">
        <v>30</v>
      </c>
      <c r="E99" s="7" t="s">
        <v>31</v>
      </c>
      <c r="F99" s="7" t="s">
        <v>32</v>
      </c>
      <c r="G99" s="7" t="s">
        <v>33</v>
      </c>
      <c r="H99" s="7" t="s">
        <v>34</v>
      </c>
      <c r="I99" s="7" t="s">
        <v>35</v>
      </c>
      <c r="J99" s="7" t="s">
        <v>36</v>
      </c>
      <c r="K99" s="7" t="s">
        <v>37</v>
      </c>
      <c r="L99" s="7" t="s">
        <v>38</v>
      </c>
      <c r="M99" s="7" t="s">
        <v>39</v>
      </c>
      <c r="N99" s="7" t="s">
        <v>41</v>
      </c>
      <c r="O99" s="7" t="s">
        <v>44</v>
      </c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">
      <c r="A100" s="12" t="s">
        <v>12</v>
      </c>
      <c r="B100" s="8">
        <v>8135</v>
      </c>
      <c r="C100" s="8">
        <v>8109</v>
      </c>
      <c r="D100" s="8">
        <v>8151</v>
      </c>
      <c r="E100" s="8">
        <v>8127</v>
      </c>
      <c r="F100" s="8">
        <v>8441</v>
      </c>
      <c r="G100" s="8">
        <v>8708</v>
      </c>
      <c r="H100" s="8">
        <v>8625</v>
      </c>
      <c r="I100" s="8">
        <v>8734</v>
      </c>
      <c r="J100" s="8">
        <v>8905</v>
      </c>
      <c r="K100" s="8">
        <v>8772</v>
      </c>
      <c r="L100" s="8">
        <v>8609</v>
      </c>
      <c r="M100" s="8">
        <v>8201</v>
      </c>
      <c r="N100" s="8">
        <v>8316</v>
      </c>
      <c r="O100" s="8">
        <v>8426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">
      <c r="A101" s="10" t="s">
        <v>6</v>
      </c>
      <c r="B101" s="5">
        <v>13</v>
      </c>
      <c r="C101" s="5">
        <v>12</v>
      </c>
      <c r="D101" s="5">
        <v>11</v>
      </c>
      <c r="E101" s="5">
        <v>9</v>
      </c>
      <c r="F101" s="5">
        <v>12</v>
      </c>
      <c r="G101" s="5">
        <v>13</v>
      </c>
      <c r="H101" s="5">
        <v>16</v>
      </c>
      <c r="I101" s="5">
        <v>12</v>
      </c>
      <c r="J101" s="5">
        <v>8</v>
      </c>
      <c r="K101" s="5">
        <v>5</v>
      </c>
      <c r="L101" s="5">
        <v>4</v>
      </c>
      <c r="M101" s="5">
        <v>5</v>
      </c>
      <c r="N101" s="5">
        <v>7</v>
      </c>
      <c r="O101" s="5">
        <v>5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">
      <c r="A102" s="10" t="s">
        <v>5</v>
      </c>
      <c r="B102" s="5">
        <v>691</v>
      </c>
      <c r="C102" s="5">
        <v>638</v>
      </c>
      <c r="D102" s="5">
        <v>667</v>
      </c>
      <c r="E102" s="5">
        <v>708</v>
      </c>
      <c r="F102" s="5">
        <v>767</v>
      </c>
      <c r="G102" s="5">
        <v>820</v>
      </c>
      <c r="H102" s="5">
        <v>767</v>
      </c>
      <c r="I102" s="5">
        <v>807</v>
      </c>
      <c r="J102" s="5">
        <v>891</v>
      </c>
      <c r="K102" s="5">
        <v>917</v>
      </c>
      <c r="L102" s="5">
        <v>903</v>
      </c>
      <c r="M102" s="5">
        <v>912</v>
      </c>
      <c r="N102" s="5">
        <v>983</v>
      </c>
      <c r="O102" s="5">
        <v>1053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">
      <c r="A103" s="10" t="s">
        <v>4</v>
      </c>
      <c r="B103" s="5">
        <v>366</v>
      </c>
      <c r="C103" s="5">
        <v>352</v>
      </c>
      <c r="D103" s="5">
        <v>375</v>
      </c>
      <c r="E103" s="5">
        <v>422</v>
      </c>
      <c r="F103" s="5">
        <v>442</v>
      </c>
      <c r="G103" s="5">
        <v>471</v>
      </c>
      <c r="H103" s="5">
        <v>477</v>
      </c>
      <c r="I103" s="5">
        <v>498</v>
      </c>
      <c r="J103" s="5">
        <v>494</v>
      </c>
      <c r="K103" s="5">
        <v>470</v>
      </c>
      <c r="L103" s="5">
        <v>439</v>
      </c>
      <c r="M103" s="5">
        <v>414</v>
      </c>
      <c r="N103" s="5">
        <v>458</v>
      </c>
      <c r="O103" s="5">
        <v>441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">
      <c r="A104" s="10" t="s">
        <v>3</v>
      </c>
      <c r="B104" s="5">
        <v>413</v>
      </c>
      <c r="C104" s="5">
        <v>416</v>
      </c>
      <c r="D104" s="5">
        <v>492</v>
      </c>
      <c r="E104" s="5">
        <v>543</v>
      </c>
      <c r="F104" s="5">
        <v>536</v>
      </c>
      <c r="G104" s="5">
        <v>573</v>
      </c>
      <c r="H104" s="5">
        <v>620</v>
      </c>
      <c r="I104" s="5">
        <v>732</v>
      </c>
      <c r="J104" s="5">
        <v>746</v>
      </c>
      <c r="K104" s="5">
        <v>822</v>
      </c>
      <c r="L104" s="5">
        <v>796</v>
      </c>
      <c r="M104" s="5">
        <v>726</v>
      </c>
      <c r="N104" s="5">
        <v>768</v>
      </c>
      <c r="O104" s="5">
        <v>762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">
      <c r="A105" s="10" t="s">
        <v>2</v>
      </c>
      <c r="B105" s="3">
        <v>4</v>
      </c>
      <c r="C105" s="3">
        <v>4</v>
      </c>
      <c r="D105" s="3">
        <v>3</v>
      </c>
      <c r="E105" s="3">
        <v>4</v>
      </c>
      <c r="F105" s="3">
        <v>5</v>
      </c>
      <c r="G105" s="3">
        <v>7</v>
      </c>
      <c r="H105" s="3">
        <v>7</v>
      </c>
      <c r="I105" s="3">
        <v>9</v>
      </c>
      <c r="J105" s="3">
        <v>10</v>
      </c>
      <c r="K105" s="3">
        <v>9</v>
      </c>
      <c r="L105" s="3">
        <v>4</v>
      </c>
      <c r="M105" s="3">
        <v>6</v>
      </c>
      <c r="N105" s="3">
        <v>9</v>
      </c>
      <c r="O105" s="3">
        <v>5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">
      <c r="A106" s="10" t="s">
        <v>1</v>
      </c>
      <c r="B106" s="5">
        <v>3612</v>
      </c>
      <c r="C106" s="5">
        <v>3348</v>
      </c>
      <c r="D106" s="5">
        <v>3330</v>
      </c>
      <c r="E106" s="5">
        <v>3616</v>
      </c>
      <c r="F106" s="5">
        <v>3748</v>
      </c>
      <c r="G106" s="5">
        <v>3841</v>
      </c>
      <c r="H106" s="5">
        <v>3770</v>
      </c>
      <c r="I106" s="5">
        <v>3884</v>
      </c>
      <c r="J106" s="5">
        <v>3959</v>
      </c>
      <c r="K106" s="5">
        <v>4063</v>
      </c>
      <c r="L106" s="5">
        <v>3486</v>
      </c>
      <c r="M106" s="5">
        <v>3059</v>
      </c>
      <c r="N106" s="5">
        <v>3185</v>
      </c>
      <c r="O106" s="5">
        <v>3267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">
      <c r="A107" s="10" t="s">
        <v>0</v>
      </c>
      <c r="B107" s="3">
        <v>31</v>
      </c>
      <c r="C107" s="3">
        <v>40</v>
      </c>
      <c r="D107" s="3">
        <v>71</v>
      </c>
      <c r="E107" s="3">
        <v>78</v>
      </c>
      <c r="F107" s="3">
        <v>88</v>
      </c>
      <c r="G107" s="3">
        <v>108</v>
      </c>
      <c r="H107" s="3">
        <v>114</v>
      </c>
      <c r="I107" s="3">
        <v>135</v>
      </c>
      <c r="J107" s="3">
        <v>153</v>
      </c>
      <c r="K107" s="3">
        <v>171</v>
      </c>
      <c r="L107" s="3">
        <v>158</v>
      </c>
      <c r="M107" s="3">
        <v>145</v>
      </c>
      <c r="N107" s="3">
        <v>159</v>
      </c>
      <c r="O107" s="3">
        <v>189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">
      <c r="A108" s="10" t="s">
        <v>40</v>
      </c>
      <c r="B108" s="5">
        <v>1847</v>
      </c>
      <c r="C108" s="5">
        <v>2017</v>
      </c>
      <c r="D108" s="5">
        <v>2021</v>
      </c>
      <c r="E108" s="5">
        <v>2055</v>
      </c>
      <c r="F108" s="5">
        <v>2066</v>
      </c>
      <c r="G108" s="5">
        <v>1978</v>
      </c>
      <c r="H108" s="5">
        <v>2111</v>
      </c>
      <c r="I108" s="5">
        <v>1999</v>
      </c>
      <c r="J108" s="5">
        <v>2018</v>
      </c>
      <c r="K108" s="5">
        <v>1729</v>
      </c>
      <c r="L108" s="5">
        <v>1699</v>
      </c>
      <c r="M108" s="5">
        <v>1860</v>
      </c>
      <c r="N108" s="5">
        <v>1903</v>
      </c>
      <c r="O108" s="5">
        <v>2007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">
      <c r="A109" s="10" t="s">
        <v>14</v>
      </c>
      <c r="B109" s="5">
        <v>1158</v>
      </c>
      <c r="C109" s="5">
        <v>1282</v>
      </c>
      <c r="D109" s="5">
        <v>1181</v>
      </c>
      <c r="E109" s="5">
        <v>692</v>
      </c>
      <c r="F109" s="5">
        <v>777</v>
      </c>
      <c r="G109" s="5">
        <v>897</v>
      </c>
      <c r="H109" s="5">
        <v>743</v>
      </c>
      <c r="I109" s="5">
        <v>658</v>
      </c>
      <c r="J109" s="5">
        <v>626</v>
      </c>
      <c r="K109" s="5">
        <v>586</v>
      </c>
      <c r="L109" s="5">
        <v>1120</v>
      </c>
      <c r="M109" s="5">
        <v>1074</v>
      </c>
      <c r="N109" s="5">
        <v>844</v>
      </c>
      <c r="O109" s="5">
        <v>697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">
      <c r="A110" s="11" t="s">
        <v>8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">
      <c r="A111" s="10" t="s">
        <v>6</v>
      </c>
      <c r="B111" s="6">
        <f t="shared" ref="B111:L111" si="96">B101/B$100*100</f>
        <v>0.15980331899200984</v>
      </c>
      <c r="C111" s="6">
        <f t="shared" si="96"/>
        <v>0.14798372179060304</v>
      </c>
      <c r="D111" s="6">
        <f t="shared" si="96"/>
        <v>0.1349527665317139</v>
      </c>
      <c r="E111" s="6">
        <f t="shared" si="96"/>
        <v>0.11074197120708748</v>
      </c>
      <c r="F111" s="6">
        <f t="shared" si="96"/>
        <v>0.14216325079966829</v>
      </c>
      <c r="G111" s="6">
        <f t="shared" si="96"/>
        <v>0.14928801102434544</v>
      </c>
      <c r="H111" s="6">
        <f t="shared" si="96"/>
        <v>0.1855072463768116</v>
      </c>
      <c r="I111" s="6">
        <f t="shared" si="96"/>
        <v>0.13739409205404168</v>
      </c>
      <c r="J111" s="6">
        <f t="shared" si="96"/>
        <v>8.9837170129140928E-2</v>
      </c>
      <c r="K111" s="6">
        <f t="shared" si="96"/>
        <v>5.699954400364797E-2</v>
      </c>
      <c r="L111" s="6">
        <f t="shared" si="96"/>
        <v>4.6463003833197819E-2</v>
      </c>
      <c r="M111" s="6">
        <f>M101/M$100*100</f>
        <v>6.0968174612852089E-2</v>
      </c>
      <c r="N111" s="6">
        <f>N101/N$100*100</f>
        <v>8.4175084175084167E-2</v>
      </c>
      <c r="O111" s="6">
        <f>O101/O$100*100</f>
        <v>5.9340137669119386E-2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">
      <c r="A112" s="10" t="s">
        <v>5</v>
      </c>
      <c r="B112" s="6">
        <f t="shared" ref="B112:L112" si="97">B102/B$100*100</f>
        <v>8.4941610325752919</v>
      </c>
      <c r="C112" s="6">
        <f t="shared" si="97"/>
        <v>7.8678012085337281</v>
      </c>
      <c r="D112" s="6">
        <f t="shared" si="97"/>
        <v>8.1830450251502889</v>
      </c>
      <c r="E112" s="6">
        <f t="shared" si="97"/>
        <v>8.7117017349575487</v>
      </c>
      <c r="F112" s="6">
        <f t="shared" si="97"/>
        <v>9.0866011136121312</v>
      </c>
      <c r="G112" s="6">
        <f t="shared" si="97"/>
        <v>9.4166283876894816</v>
      </c>
      <c r="H112" s="6">
        <f t="shared" si="97"/>
        <v>8.8927536231884048</v>
      </c>
      <c r="I112" s="6">
        <f t="shared" si="97"/>
        <v>9.2397526906343028</v>
      </c>
      <c r="J112" s="6">
        <f t="shared" si="97"/>
        <v>10.005614823133072</v>
      </c>
      <c r="K112" s="6">
        <f t="shared" si="97"/>
        <v>10.453716370269039</v>
      </c>
      <c r="L112" s="6">
        <f t="shared" si="97"/>
        <v>10.489023115344406</v>
      </c>
      <c r="M112" s="6">
        <f t="shared" ref="M112:N112" si="98">M102/M$100*100</f>
        <v>11.120595049384221</v>
      </c>
      <c r="N112" s="6">
        <f t="shared" si="98"/>
        <v>11.82058682058682</v>
      </c>
      <c r="O112" s="6">
        <f t="shared" ref="O112" si="99">O102/O$100*100</f>
        <v>12.497032993116544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">
      <c r="A113" s="10" t="s">
        <v>4</v>
      </c>
      <c r="B113" s="6">
        <f t="shared" ref="B113:L113" si="100">B103/B$100*100</f>
        <v>4.499078057775046</v>
      </c>
      <c r="C113" s="6">
        <f t="shared" si="100"/>
        <v>4.3408558391910228</v>
      </c>
      <c r="D113" s="6">
        <f t="shared" si="100"/>
        <v>4.6006624953993374</v>
      </c>
      <c r="E113" s="6">
        <f t="shared" si="100"/>
        <v>5.1925679832656577</v>
      </c>
      <c r="F113" s="6">
        <f t="shared" si="100"/>
        <v>5.2363464044544488</v>
      </c>
      <c r="G113" s="6">
        <f t="shared" si="100"/>
        <v>5.4088194763435915</v>
      </c>
      <c r="H113" s="6">
        <f t="shared" si="100"/>
        <v>5.5304347826086957</v>
      </c>
      <c r="I113" s="6">
        <f t="shared" si="100"/>
        <v>5.7018548202427288</v>
      </c>
      <c r="J113" s="6">
        <f t="shared" si="100"/>
        <v>5.5474452554744529</v>
      </c>
      <c r="K113" s="6">
        <f t="shared" si="100"/>
        <v>5.3579571363429093</v>
      </c>
      <c r="L113" s="6">
        <f t="shared" si="100"/>
        <v>5.0993146706934604</v>
      </c>
      <c r="M113" s="6">
        <f t="shared" ref="M113:N113" si="101">M103/M$100*100</f>
        <v>5.0481648579441529</v>
      </c>
      <c r="N113" s="6">
        <f t="shared" si="101"/>
        <v>5.5074555074555072</v>
      </c>
      <c r="O113" s="6">
        <f t="shared" ref="O113" si="102">O103/O$100*100</f>
        <v>5.2338001424163307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">
      <c r="A114" s="10" t="s">
        <v>3</v>
      </c>
      <c r="B114" s="6">
        <f t="shared" ref="B114:L114" si="103">B104/B$100*100</f>
        <v>5.0768285187461588</v>
      </c>
      <c r="C114" s="6">
        <f t="shared" si="103"/>
        <v>5.1301023554075718</v>
      </c>
      <c r="D114" s="6">
        <f t="shared" si="103"/>
        <v>6.0360691939639306</v>
      </c>
      <c r="E114" s="6">
        <f t="shared" si="103"/>
        <v>6.6814322628276122</v>
      </c>
      <c r="F114" s="6">
        <f t="shared" si="103"/>
        <v>6.3499585357185167</v>
      </c>
      <c r="G114" s="6">
        <f t="shared" si="103"/>
        <v>6.5801561782269173</v>
      </c>
      <c r="H114" s="6">
        <f t="shared" si="103"/>
        <v>7.1884057971014492</v>
      </c>
      <c r="I114" s="6">
        <f t="shared" si="103"/>
        <v>8.3810396152965421</v>
      </c>
      <c r="J114" s="6">
        <f t="shared" si="103"/>
        <v>8.377316114542392</v>
      </c>
      <c r="K114" s="6">
        <f t="shared" si="103"/>
        <v>9.3707250341997277</v>
      </c>
      <c r="L114" s="6">
        <f t="shared" si="103"/>
        <v>9.2461377628063648</v>
      </c>
      <c r="M114" s="6">
        <f t="shared" ref="M114:N114" si="104">M104/M$100*100</f>
        <v>8.8525789537861233</v>
      </c>
      <c r="N114" s="6">
        <f t="shared" si="104"/>
        <v>9.2352092352092345</v>
      </c>
      <c r="O114" s="6">
        <f t="shared" ref="O114" si="105">O104/O$100*100</f>
        <v>9.0434369807737962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">
      <c r="A115" s="10" t="s">
        <v>2</v>
      </c>
      <c r="B115" s="6">
        <f t="shared" ref="B115:L115" si="106">B105/B$100*100</f>
        <v>4.9170251997541485E-2</v>
      </c>
      <c r="C115" s="6">
        <f t="shared" si="106"/>
        <v>4.9327907263534351E-2</v>
      </c>
      <c r="D115" s="6">
        <f t="shared" si="106"/>
        <v>3.6805299963194697E-2</v>
      </c>
      <c r="E115" s="6">
        <f t="shared" si="106"/>
        <v>4.9218653869816664E-2</v>
      </c>
      <c r="F115" s="6">
        <f t="shared" si="106"/>
        <v>5.9234687833195125E-2</v>
      </c>
      <c r="G115" s="6">
        <f t="shared" si="106"/>
        <v>8.0385852090032156E-2</v>
      </c>
      <c r="H115" s="6">
        <f t="shared" si="106"/>
        <v>8.1159420289855067E-2</v>
      </c>
      <c r="I115" s="6">
        <f t="shared" si="106"/>
        <v>0.10304556904053126</v>
      </c>
      <c r="J115" s="6">
        <f t="shared" si="106"/>
        <v>0.11229646266142618</v>
      </c>
      <c r="K115" s="6">
        <f t="shared" si="106"/>
        <v>0.10259917920656635</v>
      </c>
      <c r="L115" s="6">
        <f t="shared" si="106"/>
        <v>4.6463003833197819E-2</v>
      </c>
      <c r="M115" s="6">
        <f t="shared" ref="M115:N115" si="107">M105/M$100*100</f>
        <v>7.3161809535422506E-2</v>
      </c>
      <c r="N115" s="6">
        <f t="shared" si="107"/>
        <v>0.10822510822510822</v>
      </c>
      <c r="O115" s="6">
        <f t="shared" ref="O115" si="108">O105/O$100*100</f>
        <v>5.9340137669119386E-2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">
      <c r="A116" s="10" t="s">
        <v>1</v>
      </c>
      <c r="B116" s="6">
        <f t="shared" ref="B116:L116" si="109">B106/B$100*100</f>
        <v>44.400737553779962</v>
      </c>
      <c r="C116" s="6">
        <f t="shared" si="109"/>
        <v>41.287458379578247</v>
      </c>
      <c r="D116" s="6">
        <f t="shared" si="109"/>
        <v>40.853882959146112</v>
      </c>
      <c r="E116" s="6">
        <f t="shared" si="109"/>
        <v>44.493663098314265</v>
      </c>
      <c r="F116" s="6">
        <f t="shared" si="109"/>
        <v>44.40232199976306</v>
      </c>
      <c r="G116" s="6">
        <f t="shared" si="109"/>
        <v>44.108865411116213</v>
      </c>
      <c r="H116" s="6">
        <f t="shared" si="109"/>
        <v>43.710144927536234</v>
      </c>
      <c r="I116" s="6">
        <f t="shared" si="109"/>
        <v>44.469887794824828</v>
      </c>
      <c r="J116" s="6">
        <f t="shared" si="109"/>
        <v>44.458169567658615</v>
      </c>
      <c r="K116" s="6">
        <f t="shared" si="109"/>
        <v>46.31782945736434</v>
      </c>
      <c r="L116" s="6">
        <f t="shared" si="109"/>
        <v>40.492507840631895</v>
      </c>
      <c r="M116" s="6">
        <f t="shared" ref="M116:N116" si="110">M106/M$100*100</f>
        <v>37.300329228142907</v>
      </c>
      <c r="N116" s="6">
        <f t="shared" si="110"/>
        <v>38.299663299663301</v>
      </c>
      <c r="O116" s="6">
        <f t="shared" ref="O116" si="111">O106/O$100*100</f>
        <v>38.772845953002609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">
      <c r="A117" s="10" t="s">
        <v>0</v>
      </c>
      <c r="B117" s="6">
        <f t="shared" ref="B117:L117" si="112">B107/B$100*100</f>
        <v>0.38106945298094652</v>
      </c>
      <c r="C117" s="6">
        <f t="shared" si="112"/>
        <v>0.49327907263534343</v>
      </c>
      <c r="D117" s="6">
        <f t="shared" si="112"/>
        <v>0.87105876579560793</v>
      </c>
      <c r="E117" s="6">
        <f t="shared" si="112"/>
        <v>0.95976375046142492</v>
      </c>
      <c r="F117" s="6">
        <f t="shared" si="112"/>
        <v>1.042530505864234</v>
      </c>
      <c r="G117" s="6">
        <f t="shared" si="112"/>
        <v>1.2402388608176389</v>
      </c>
      <c r="H117" s="6">
        <f t="shared" si="112"/>
        <v>1.3217391304347827</v>
      </c>
      <c r="I117" s="6">
        <f t="shared" si="112"/>
        <v>1.5456835356079688</v>
      </c>
      <c r="J117" s="6">
        <f t="shared" si="112"/>
        <v>1.7181358787198202</v>
      </c>
      <c r="K117" s="6">
        <f t="shared" si="112"/>
        <v>1.9493844049247606</v>
      </c>
      <c r="L117" s="6">
        <f t="shared" si="112"/>
        <v>1.8352886514113136</v>
      </c>
      <c r="M117" s="6">
        <f t="shared" ref="M117:N117" si="113">M107/M$100*100</f>
        <v>1.7680770637727106</v>
      </c>
      <c r="N117" s="6">
        <f t="shared" si="113"/>
        <v>1.9119769119769119</v>
      </c>
      <c r="O117" s="6">
        <f t="shared" ref="O117" si="114">O107/O$100*100</f>
        <v>2.2430572038927132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">
      <c r="A118" s="10" t="s">
        <v>40</v>
      </c>
      <c r="B118" s="6">
        <f t="shared" ref="B118:L118" si="115">B108/B$100*100</f>
        <v>22.704363859864781</v>
      </c>
      <c r="C118" s="6">
        <f t="shared" si="115"/>
        <v>24.873597237637192</v>
      </c>
      <c r="D118" s="6">
        <f t="shared" si="115"/>
        <v>24.794503741872163</v>
      </c>
      <c r="E118" s="6">
        <f t="shared" si="115"/>
        <v>25.286083425618312</v>
      </c>
      <c r="F118" s="6">
        <f t="shared" si="115"/>
        <v>24.475773012676221</v>
      </c>
      <c r="G118" s="6">
        <f t="shared" si="115"/>
        <v>22.714745062011943</v>
      </c>
      <c r="H118" s="6">
        <f t="shared" si="115"/>
        <v>24.475362318840581</v>
      </c>
      <c r="I118" s="6">
        <f t="shared" si="115"/>
        <v>22.887565834669111</v>
      </c>
      <c r="J118" s="6">
        <f t="shared" si="115"/>
        <v>22.661426165075802</v>
      </c>
      <c r="K118" s="6">
        <f t="shared" si="115"/>
        <v>19.710442316461467</v>
      </c>
      <c r="L118" s="6">
        <f t="shared" si="115"/>
        <v>19.735160878150772</v>
      </c>
      <c r="M118" s="6">
        <f t="shared" ref="M118:N118" si="116">M108/M$100*100</f>
        <v>22.680160955980977</v>
      </c>
      <c r="N118" s="6">
        <f t="shared" si="116"/>
        <v>22.883597883597883</v>
      </c>
      <c r="O118" s="6">
        <f t="shared" ref="O118" si="117">O108/O$100*100</f>
        <v>23.819131260384523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">
      <c r="A119" s="10" t="s">
        <v>14</v>
      </c>
      <c r="B119" s="6">
        <f t="shared" ref="B119:L119" si="118">B109/B$100*100</f>
        <v>14.234787953288262</v>
      </c>
      <c r="C119" s="6">
        <f t="shared" si="118"/>
        <v>15.809594277962757</v>
      </c>
      <c r="D119" s="6">
        <f t="shared" si="118"/>
        <v>14.489019752177649</v>
      </c>
      <c r="E119" s="6">
        <f t="shared" si="118"/>
        <v>8.5148271194782819</v>
      </c>
      <c r="F119" s="6">
        <f t="shared" si="118"/>
        <v>9.2050704892785227</v>
      </c>
      <c r="G119" s="6">
        <f t="shared" si="118"/>
        <v>10.300872760679834</v>
      </c>
      <c r="H119" s="6">
        <f t="shared" si="118"/>
        <v>8.614492753623189</v>
      </c>
      <c r="I119" s="6">
        <f t="shared" si="118"/>
        <v>7.533776047629952</v>
      </c>
      <c r="J119" s="6">
        <f t="shared" si="118"/>
        <v>7.0297585626052772</v>
      </c>
      <c r="K119" s="6">
        <f t="shared" si="118"/>
        <v>6.6803465572275424</v>
      </c>
      <c r="L119" s="6">
        <f t="shared" si="118"/>
        <v>13.00964107329539</v>
      </c>
      <c r="M119" s="6">
        <f t="shared" ref="M119:N119" si="119">M109/M$100*100</f>
        <v>13.09596390684063</v>
      </c>
      <c r="N119" s="6">
        <f t="shared" si="119"/>
        <v>10.149110149110149</v>
      </c>
      <c r="O119" s="6">
        <f t="shared" ref="O119" si="120">O109/O$100*100</f>
        <v>8.2720151910752442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">
      <c r="A120" s="11" t="s">
        <v>7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">
      <c r="A121" s="10" t="s">
        <v>6</v>
      </c>
      <c r="B121" s="6">
        <f t="shared" ref="B121:L121" si="121">B101/(B$100-B$108-B$109)*100</f>
        <v>0.25341130604288498</v>
      </c>
      <c r="C121" s="6">
        <f t="shared" si="121"/>
        <v>0.24948024948024949</v>
      </c>
      <c r="D121" s="6">
        <f t="shared" si="121"/>
        <v>0.22226712467165083</v>
      </c>
      <c r="E121" s="6">
        <f t="shared" si="121"/>
        <v>0.16728624535315986</v>
      </c>
      <c r="F121" s="6">
        <f t="shared" si="121"/>
        <v>0.21436227224008575</v>
      </c>
      <c r="G121" s="6">
        <f t="shared" si="121"/>
        <v>0.22286987827875876</v>
      </c>
      <c r="H121" s="6">
        <f t="shared" si="121"/>
        <v>0.27724831051810778</v>
      </c>
      <c r="I121" s="6">
        <f t="shared" si="121"/>
        <v>0.19746585486259668</v>
      </c>
      <c r="J121" s="6">
        <f t="shared" si="121"/>
        <v>0.12777511579619868</v>
      </c>
      <c r="K121" s="6">
        <f t="shared" si="121"/>
        <v>7.7435341489855966E-2</v>
      </c>
      <c r="L121" s="6">
        <f t="shared" si="121"/>
        <v>6.9084628670120898E-2</v>
      </c>
      <c r="M121" s="6">
        <f>M101/(M$100-M$108-M$109)*100</f>
        <v>9.4930700588570338E-2</v>
      </c>
      <c r="N121" s="6">
        <f>N101/(N$100-N$108-N$109)*100</f>
        <v>0.12569581612497754</v>
      </c>
      <c r="O121" s="6">
        <f>O101/(O$100-O$108-O$109)*100</f>
        <v>8.7382034253757429E-2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">
      <c r="A122" s="10" t="s">
        <v>5</v>
      </c>
      <c r="B122" s="6">
        <f t="shared" ref="B122:L122" si="122">B102/(B$100-B$108-B$109)*100</f>
        <v>13.469785575048732</v>
      </c>
      <c r="C122" s="6">
        <f t="shared" si="122"/>
        <v>13.264033264033264</v>
      </c>
      <c r="D122" s="6">
        <f t="shared" si="122"/>
        <v>13.477470195999192</v>
      </c>
      <c r="E122" s="6">
        <f t="shared" si="122"/>
        <v>13.159851301115241</v>
      </c>
      <c r="F122" s="6">
        <f t="shared" si="122"/>
        <v>13.701321900678815</v>
      </c>
      <c r="G122" s="6">
        <f t="shared" si="122"/>
        <v>14.057946168352478</v>
      </c>
      <c r="H122" s="6">
        <f t="shared" si="122"/>
        <v>13.290590885461793</v>
      </c>
      <c r="I122" s="6">
        <f t="shared" si="122"/>
        <v>13.279578739509626</v>
      </c>
      <c r="J122" s="6">
        <f t="shared" si="122"/>
        <v>14.230953521801629</v>
      </c>
      <c r="K122" s="6">
        <f t="shared" si="122"/>
        <v>14.201641629239584</v>
      </c>
      <c r="L122" s="6">
        <f t="shared" si="122"/>
        <v>15.595854922279791</v>
      </c>
      <c r="M122" s="6">
        <f t="shared" ref="M122:N122" si="123">M102/(M$100-M$108-M$109)*100</f>
        <v>17.315359787355231</v>
      </c>
      <c r="N122" s="6">
        <f t="shared" si="123"/>
        <v>17.651283892978991</v>
      </c>
      <c r="O122" s="6">
        <f t="shared" ref="O122" si="124">O102/(O$100-O$108-O$109)*100</f>
        <v>18.402656413841314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">
      <c r="A123" s="10" t="s">
        <v>4</v>
      </c>
      <c r="B123" s="6">
        <f t="shared" ref="B123:L123" si="125">B103/(B$100-B$108-B$109)*100</f>
        <v>7.1345029239766085</v>
      </c>
      <c r="C123" s="6">
        <f t="shared" si="125"/>
        <v>7.3180873180873185</v>
      </c>
      <c r="D123" s="6">
        <f t="shared" si="125"/>
        <v>7.5772883410790053</v>
      </c>
      <c r="E123" s="6">
        <f t="shared" si="125"/>
        <v>7.8438661710037172</v>
      </c>
      <c r="F123" s="6">
        <f t="shared" si="125"/>
        <v>7.8956770275098247</v>
      </c>
      <c r="G123" s="6">
        <f t="shared" si="125"/>
        <v>8.0747471284073384</v>
      </c>
      <c r="H123" s="6">
        <f t="shared" si="125"/>
        <v>8.2654652573210878</v>
      </c>
      <c r="I123" s="6">
        <f t="shared" si="125"/>
        <v>8.1948329767977626</v>
      </c>
      <c r="J123" s="6">
        <f t="shared" si="125"/>
        <v>7.8901134004152693</v>
      </c>
      <c r="K123" s="6">
        <f t="shared" si="125"/>
        <v>7.2789221000464615</v>
      </c>
      <c r="L123" s="6">
        <f t="shared" si="125"/>
        <v>7.5820379965457683</v>
      </c>
      <c r="M123" s="6">
        <f t="shared" ref="M123:N123" si="126">M103/(M$100-M$108-M$109)*100</f>
        <v>7.860262008733625</v>
      </c>
      <c r="N123" s="6">
        <f t="shared" si="126"/>
        <v>8.2240976836056738</v>
      </c>
      <c r="O123" s="6">
        <f t="shared" ref="O123" si="127">O103/(O$100-O$108-O$109)*100</f>
        <v>7.7070954211814051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">
      <c r="A124" s="10" t="s">
        <v>3</v>
      </c>
      <c r="B124" s="6">
        <f t="shared" ref="B124:L124" si="128">B104/(B$100-B$108-B$109)*100</f>
        <v>8.0506822612085784</v>
      </c>
      <c r="C124" s="6">
        <f t="shared" si="128"/>
        <v>8.6486486486486491</v>
      </c>
      <c r="D124" s="6">
        <f t="shared" si="128"/>
        <v>9.9414023034956553</v>
      </c>
      <c r="E124" s="6">
        <f t="shared" si="128"/>
        <v>10.092936802973977</v>
      </c>
      <c r="F124" s="6">
        <f t="shared" si="128"/>
        <v>9.5748481600571633</v>
      </c>
      <c r="G124" s="6">
        <f t="shared" si="128"/>
        <v>9.823418481056061</v>
      </c>
      <c r="H124" s="6">
        <f t="shared" si="128"/>
        <v>10.743372032576676</v>
      </c>
      <c r="I124" s="6">
        <f t="shared" si="128"/>
        <v>12.045417146618398</v>
      </c>
      <c r="J124" s="6">
        <f t="shared" si="128"/>
        <v>11.915029547995527</v>
      </c>
      <c r="K124" s="6">
        <f t="shared" si="128"/>
        <v>12.730370140932321</v>
      </c>
      <c r="L124" s="6">
        <f t="shared" si="128"/>
        <v>13.747841105354059</v>
      </c>
      <c r="M124" s="6">
        <f t="shared" ref="M124:N124" si="129">M104/(M$100-M$108-M$109)*100</f>
        <v>13.783937725460413</v>
      </c>
      <c r="N124" s="6">
        <f t="shared" si="129"/>
        <v>13.790626683426108</v>
      </c>
      <c r="O124" s="6">
        <f t="shared" ref="O124" si="130">O104/(O$100-O$108-O$109)*100</f>
        <v>13.317022020272631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">
      <c r="A125" s="10" t="s">
        <v>2</v>
      </c>
      <c r="B125" s="6">
        <f t="shared" ref="B125:L125" si="131">B105/(B$100-B$108-B$109)*100</f>
        <v>7.7972709551656916E-2</v>
      </c>
      <c r="C125" s="6">
        <f t="shared" si="131"/>
        <v>8.3160083160083165E-2</v>
      </c>
      <c r="D125" s="6">
        <f t="shared" si="131"/>
        <v>6.0618306728632047E-2</v>
      </c>
      <c r="E125" s="6">
        <f t="shared" si="131"/>
        <v>7.434944237918216E-2</v>
      </c>
      <c r="F125" s="6">
        <f t="shared" si="131"/>
        <v>8.9317613433369067E-2</v>
      </c>
      <c r="G125" s="6">
        <f t="shared" si="131"/>
        <v>0.12000685753471627</v>
      </c>
      <c r="H125" s="6">
        <f t="shared" si="131"/>
        <v>0.12129613585167215</v>
      </c>
      <c r="I125" s="6">
        <f t="shared" si="131"/>
        <v>0.14809939114694751</v>
      </c>
      <c r="J125" s="6">
        <f t="shared" si="131"/>
        <v>0.15971889474524836</v>
      </c>
      <c r="K125" s="6">
        <f t="shared" si="131"/>
        <v>0.13938361468174074</v>
      </c>
      <c r="L125" s="6">
        <f t="shared" si="131"/>
        <v>6.9084628670120898E-2</v>
      </c>
      <c r="M125" s="6">
        <f t="shared" ref="M125:N125" si="132">M105/(M$100-M$108-M$109)*100</f>
        <v>0.1139168407062844</v>
      </c>
      <c r="N125" s="6">
        <f t="shared" si="132"/>
        <v>0.16160890644639972</v>
      </c>
      <c r="O125" s="6">
        <f t="shared" ref="O125" si="133">O105/(O$100-O$108-O$109)*100</f>
        <v>8.7382034253757429E-2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">
      <c r="A126" s="10" t="s">
        <v>1</v>
      </c>
      <c r="B126" s="6">
        <f t="shared" ref="B126:L126" si="134">B106/(B$100-B$108-B$109)*100</f>
        <v>70.409356725146196</v>
      </c>
      <c r="C126" s="6">
        <f t="shared" si="134"/>
        <v>69.604989604989612</v>
      </c>
      <c r="D126" s="6">
        <f t="shared" si="134"/>
        <v>67.286320468781568</v>
      </c>
      <c r="E126" s="6">
        <f t="shared" si="134"/>
        <v>67.211895910780669</v>
      </c>
      <c r="F126" s="6">
        <f t="shared" si="134"/>
        <v>66.952483029653436</v>
      </c>
      <c r="G126" s="6">
        <f t="shared" si="134"/>
        <v>65.84947711297788</v>
      </c>
      <c r="H126" s="6">
        <f t="shared" si="134"/>
        <v>65.326633165829151</v>
      </c>
      <c r="I126" s="6">
        <f t="shared" si="134"/>
        <v>63.913115023860456</v>
      </c>
      <c r="J126" s="6">
        <f t="shared" si="134"/>
        <v>63.232710429643824</v>
      </c>
      <c r="K126" s="6">
        <f t="shared" si="134"/>
        <v>62.923958494656965</v>
      </c>
      <c r="L126" s="6">
        <f t="shared" si="134"/>
        <v>60.207253886010356</v>
      </c>
      <c r="M126" s="6">
        <f t="shared" ref="M126:N126" si="135">M106/(M$100-M$108-M$109)*100</f>
        <v>58.078602620087338</v>
      </c>
      <c r="N126" s="6">
        <f t="shared" si="135"/>
        <v>57.191596336864791</v>
      </c>
      <c r="O126" s="6">
        <f t="shared" ref="O126" si="136">O106/(O$100-O$108-O$109)*100</f>
        <v>57.095421181405101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">
      <c r="A127" s="10" t="s">
        <v>0</v>
      </c>
      <c r="B127" s="6">
        <f t="shared" ref="B127:L127" si="137">B107/(B$100-B$108-B$109)*100</f>
        <v>0.6042884990253411</v>
      </c>
      <c r="C127" s="6">
        <f t="shared" si="137"/>
        <v>0.83160083160083165</v>
      </c>
      <c r="D127" s="6">
        <f t="shared" si="137"/>
        <v>1.4346332592442916</v>
      </c>
      <c r="E127" s="6">
        <f t="shared" si="137"/>
        <v>1.449814126394052</v>
      </c>
      <c r="F127" s="6">
        <f t="shared" si="137"/>
        <v>1.5719899964272956</v>
      </c>
      <c r="G127" s="6">
        <f t="shared" si="137"/>
        <v>1.8515343733927652</v>
      </c>
      <c r="H127" s="6">
        <f t="shared" si="137"/>
        <v>1.975394212441518</v>
      </c>
      <c r="I127" s="6">
        <f t="shared" si="137"/>
        <v>2.2214908672042126</v>
      </c>
      <c r="J127" s="6">
        <f t="shared" si="137"/>
        <v>2.4436990896023003</v>
      </c>
      <c r="K127" s="6">
        <f t="shared" si="137"/>
        <v>2.6482886789530742</v>
      </c>
      <c r="L127" s="6">
        <f t="shared" si="137"/>
        <v>2.7288428324697755</v>
      </c>
      <c r="M127" s="6">
        <f t="shared" ref="M127:N127" si="138">M107/(M$100-M$108-M$109)*100</f>
        <v>2.7529903170685399</v>
      </c>
      <c r="N127" s="6">
        <f t="shared" si="138"/>
        <v>2.8550906805530616</v>
      </c>
      <c r="O127" s="6">
        <f t="shared" ref="O127" si="139">O107/(O$100-O$108-O$109)*100</f>
        <v>3.3030408947920309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92.25" customHeight="1" x14ac:dyDescent="0.2">
      <c r="A128" s="18" t="s">
        <v>50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28.5" customHeight="1" x14ac:dyDescent="0.25">
      <c r="A129" s="19" t="s">
        <v>42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 ht="15" x14ac:dyDescent="0.25">
      <c r="A130" s="16" t="s">
        <v>48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 ht="17.25" customHeight="1" x14ac:dyDescent="0.2">
      <c r="A131" s="9" t="s">
        <v>11</v>
      </c>
      <c r="B131" s="7" t="s">
        <v>15</v>
      </c>
      <c r="C131" s="7" t="s">
        <v>16</v>
      </c>
      <c r="D131" s="7" t="s">
        <v>17</v>
      </c>
      <c r="E131" s="7" t="s">
        <v>18</v>
      </c>
      <c r="F131" s="7" t="s">
        <v>19</v>
      </c>
      <c r="G131" s="7" t="s">
        <v>20</v>
      </c>
      <c r="H131" s="7" t="s">
        <v>21</v>
      </c>
      <c r="I131" s="7" t="s">
        <v>22</v>
      </c>
      <c r="J131" s="7" t="s">
        <v>23</v>
      </c>
      <c r="K131" s="7" t="s">
        <v>24</v>
      </c>
      <c r="L131" s="7" t="s">
        <v>25</v>
      </c>
      <c r="M131" s="7" t="s">
        <v>26</v>
      </c>
      <c r="N131" s="7" t="s">
        <v>27</v>
      </c>
      <c r="O131" s="7" t="s">
        <v>10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">
      <c r="A132" s="12" t="s">
        <v>9</v>
      </c>
      <c r="B132" s="8">
        <f>SUM(B133:B141)</f>
        <v>17831</v>
      </c>
      <c r="C132" s="8">
        <f t="shared" ref="C132:M132" si="140">SUM(C133:C141)</f>
        <v>18628</v>
      </c>
      <c r="D132" s="8">
        <f t="shared" si="140"/>
        <v>19139</v>
      </c>
      <c r="E132" s="8">
        <f t="shared" si="140"/>
        <v>19924</v>
      </c>
      <c r="F132" s="8">
        <f t="shared" si="140"/>
        <v>20855</v>
      </c>
      <c r="G132" s="8">
        <f t="shared" si="140"/>
        <v>21989</v>
      </c>
      <c r="H132" s="8">
        <f t="shared" si="140"/>
        <v>22344</v>
      </c>
      <c r="I132" s="8">
        <f t="shared" si="140"/>
        <v>21685</v>
      </c>
      <c r="J132" s="8">
        <f t="shared" si="140"/>
        <v>22011</v>
      </c>
      <c r="K132" s="8">
        <f t="shared" si="140"/>
        <v>22522</v>
      </c>
      <c r="L132" s="8">
        <f t="shared" si="140"/>
        <v>23347</v>
      </c>
      <c r="M132" s="8">
        <f t="shared" si="140"/>
        <v>23991</v>
      </c>
      <c r="N132" s="8">
        <f>SUM(N133:N141)</f>
        <v>24681</v>
      </c>
      <c r="O132" s="8">
        <f>SUM(O133:O141)</f>
        <v>24062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">
      <c r="A133" s="10" t="s">
        <v>6</v>
      </c>
      <c r="B133" s="5">
        <f t="shared" ref="B133:N133" si="141">B5+B69</f>
        <v>32</v>
      </c>
      <c r="C133" s="5">
        <f t="shared" si="141"/>
        <v>33</v>
      </c>
      <c r="D133" s="5">
        <f t="shared" si="141"/>
        <v>38</v>
      </c>
      <c r="E133" s="5">
        <f t="shared" si="141"/>
        <v>34</v>
      </c>
      <c r="F133" s="5">
        <f t="shared" si="141"/>
        <v>33</v>
      </c>
      <c r="G133" s="5">
        <f t="shared" si="141"/>
        <v>42</v>
      </c>
      <c r="H133" s="5">
        <f t="shared" si="141"/>
        <v>33</v>
      </c>
      <c r="I133" s="5">
        <f t="shared" si="141"/>
        <v>39</v>
      </c>
      <c r="J133" s="5">
        <f t="shared" si="141"/>
        <v>36</v>
      </c>
      <c r="K133" s="5">
        <f t="shared" si="141"/>
        <v>39</v>
      </c>
      <c r="L133" s="5">
        <f t="shared" si="141"/>
        <v>44</v>
      </c>
      <c r="M133" s="5">
        <f t="shared" si="141"/>
        <v>45</v>
      </c>
      <c r="N133" s="5">
        <f t="shared" si="141"/>
        <v>47</v>
      </c>
      <c r="O133" s="5">
        <f>O5+O69</f>
        <v>38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">
      <c r="A134" s="10" t="s">
        <v>5</v>
      </c>
      <c r="B134" s="5">
        <f t="shared" ref="B134:N134" si="142">B6+B70</f>
        <v>2829</v>
      </c>
      <c r="C134" s="5">
        <f t="shared" si="142"/>
        <v>2943</v>
      </c>
      <c r="D134" s="5">
        <f t="shared" si="142"/>
        <v>3206</v>
      </c>
      <c r="E134" s="5">
        <f t="shared" si="142"/>
        <v>3428</v>
      </c>
      <c r="F134" s="5">
        <f t="shared" si="142"/>
        <v>3514</v>
      </c>
      <c r="G134" s="5">
        <f t="shared" si="142"/>
        <v>3733</v>
      </c>
      <c r="H134" s="5">
        <f t="shared" si="142"/>
        <v>3769</v>
      </c>
      <c r="I134" s="5">
        <f t="shared" si="142"/>
        <v>3689</v>
      </c>
      <c r="J134" s="5">
        <f t="shared" si="142"/>
        <v>3715</v>
      </c>
      <c r="K134" s="5">
        <f t="shared" si="142"/>
        <v>3847</v>
      </c>
      <c r="L134" s="5">
        <f t="shared" si="142"/>
        <v>4010</v>
      </c>
      <c r="M134" s="5">
        <f t="shared" si="142"/>
        <v>4095</v>
      </c>
      <c r="N134" s="5">
        <f t="shared" si="142"/>
        <v>4306</v>
      </c>
      <c r="O134" s="5">
        <f>O6+O70</f>
        <v>4621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">
      <c r="A135" s="10" t="s">
        <v>4</v>
      </c>
      <c r="B135" s="5">
        <f t="shared" ref="B135:N135" si="143">B7+B71</f>
        <v>1421</v>
      </c>
      <c r="C135" s="5">
        <f t="shared" si="143"/>
        <v>1378</v>
      </c>
      <c r="D135" s="5">
        <f t="shared" si="143"/>
        <v>1466</v>
      </c>
      <c r="E135" s="5">
        <f t="shared" si="143"/>
        <v>1521</v>
      </c>
      <c r="F135" s="5">
        <f t="shared" si="143"/>
        <v>1608</v>
      </c>
      <c r="G135" s="5">
        <f t="shared" si="143"/>
        <v>1753</v>
      </c>
      <c r="H135" s="5">
        <f t="shared" si="143"/>
        <v>1788</v>
      </c>
      <c r="I135" s="5">
        <f t="shared" si="143"/>
        <v>1776</v>
      </c>
      <c r="J135" s="5">
        <f t="shared" si="143"/>
        <v>1778</v>
      </c>
      <c r="K135" s="5">
        <f t="shared" si="143"/>
        <v>1721</v>
      </c>
      <c r="L135" s="5">
        <f t="shared" si="143"/>
        <v>1725</v>
      </c>
      <c r="M135" s="5">
        <f t="shared" si="143"/>
        <v>1561</v>
      </c>
      <c r="N135" s="5">
        <f t="shared" si="143"/>
        <v>1503</v>
      </c>
      <c r="O135" s="5">
        <f>O7+O71</f>
        <v>1370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">
      <c r="A136" s="10" t="s">
        <v>3</v>
      </c>
      <c r="B136" s="5">
        <f t="shared" ref="B136:N136" si="144">B8+B72</f>
        <v>1126</v>
      </c>
      <c r="C136" s="5">
        <f t="shared" si="144"/>
        <v>1154</v>
      </c>
      <c r="D136" s="5">
        <f t="shared" si="144"/>
        <v>1188</v>
      </c>
      <c r="E136" s="5">
        <f t="shared" si="144"/>
        <v>1219</v>
      </c>
      <c r="F136" s="5">
        <f t="shared" si="144"/>
        <v>1300</v>
      </c>
      <c r="G136" s="5">
        <f t="shared" si="144"/>
        <v>1392</v>
      </c>
      <c r="H136" s="5">
        <f t="shared" si="144"/>
        <v>1485</v>
      </c>
      <c r="I136" s="5">
        <f t="shared" si="144"/>
        <v>1486</v>
      </c>
      <c r="J136" s="5">
        <f t="shared" si="144"/>
        <v>1603</v>
      </c>
      <c r="K136" s="5">
        <f t="shared" si="144"/>
        <v>1672</v>
      </c>
      <c r="L136" s="5">
        <f t="shared" si="144"/>
        <v>1671</v>
      </c>
      <c r="M136" s="5">
        <f t="shared" si="144"/>
        <v>1738</v>
      </c>
      <c r="N136" s="5">
        <f t="shared" si="144"/>
        <v>1805</v>
      </c>
      <c r="O136" s="5">
        <f>O8+O72</f>
        <v>1977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">
      <c r="A137" s="10" t="s">
        <v>2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">
      <c r="A138" s="10" t="s">
        <v>1</v>
      </c>
      <c r="B138" s="5">
        <f t="shared" ref="B138:N138" si="145">B10+B74</f>
        <v>8944</v>
      </c>
      <c r="C138" s="5">
        <f t="shared" si="145"/>
        <v>8968</v>
      </c>
      <c r="D138" s="5">
        <f t="shared" si="145"/>
        <v>8725</v>
      </c>
      <c r="E138" s="5">
        <f t="shared" si="145"/>
        <v>8723</v>
      </c>
      <c r="F138" s="5">
        <f t="shared" si="145"/>
        <v>8824</v>
      </c>
      <c r="G138" s="5">
        <f t="shared" si="145"/>
        <v>9486</v>
      </c>
      <c r="H138" s="5">
        <f t="shared" si="145"/>
        <v>9710</v>
      </c>
      <c r="I138" s="5">
        <f t="shared" si="145"/>
        <v>9382</v>
      </c>
      <c r="J138" s="5">
        <f t="shared" si="145"/>
        <v>9247</v>
      </c>
      <c r="K138" s="5">
        <f t="shared" si="145"/>
        <v>9202</v>
      </c>
      <c r="L138" s="5">
        <f t="shared" si="145"/>
        <v>9369</v>
      </c>
      <c r="M138" s="5">
        <f t="shared" si="145"/>
        <v>9635</v>
      </c>
      <c r="N138" s="5">
        <f t="shared" si="145"/>
        <v>10252</v>
      </c>
      <c r="O138" s="5">
        <f>O10+O74</f>
        <v>9760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">
      <c r="A139" s="10" t="s">
        <v>0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">
      <c r="A140" s="10" t="s">
        <v>40</v>
      </c>
      <c r="B140" s="5">
        <f t="shared" ref="B140:N140" si="146">B12+B76</f>
        <v>1339</v>
      </c>
      <c r="C140" s="5">
        <f t="shared" si="146"/>
        <v>1409</v>
      </c>
      <c r="D140" s="5">
        <f t="shared" si="146"/>
        <v>1516</v>
      </c>
      <c r="E140" s="5">
        <f t="shared" si="146"/>
        <v>1746</v>
      </c>
      <c r="F140" s="5">
        <f t="shared" si="146"/>
        <v>1929</v>
      </c>
      <c r="G140" s="5">
        <f t="shared" si="146"/>
        <v>2090</v>
      </c>
      <c r="H140" s="5">
        <f t="shared" si="146"/>
        <v>2085</v>
      </c>
      <c r="I140" s="5">
        <f t="shared" si="146"/>
        <v>2055</v>
      </c>
      <c r="J140" s="5">
        <f t="shared" si="146"/>
        <v>2212</v>
      </c>
      <c r="K140" s="5">
        <f t="shared" si="146"/>
        <v>2345</v>
      </c>
      <c r="L140" s="5">
        <f t="shared" si="146"/>
        <v>2528</v>
      </c>
      <c r="M140" s="5">
        <f t="shared" si="146"/>
        <v>2678</v>
      </c>
      <c r="N140" s="5">
        <f t="shared" si="146"/>
        <v>2921</v>
      </c>
      <c r="O140" s="5">
        <f>O12+O76</f>
        <v>3162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">
      <c r="A141" s="10" t="s">
        <v>14</v>
      </c>
      <c r="B141" s="5">
        <f t="shared" ref="B141:N141" si="147">B13+B77</f>
        <v>2140</v>
      </c>
      <c r="C141" s="5">
        <f t="shared" si="147"/>
        <v>2743</v>
      </c>
      <c r="D141" s="5">
        <f t="shared" si="147"/>
        <v>3000</v>
      </c>
      <c r="E141" s="5">
        <f t="shared" si="147"/>
        <v>3253</v>
      </c>
      <c r="F141" s="5">
        <f t="shared" si="147"/>
        <v>3647</v>
      </c>
      <c r="G141" s="5">
        <f t="shared" si="147"/>
        <v>3493</v>
      </c>
      <c r="H141" s="5">
        <f t="shared" si="147"/>
        <v>3474</v>
      </c>
      <c r="I141" s="5">
        <f t="shared" si="147"/>
        <v>3258</v>
      </c>
      <c r="J141" s="5">
        <f t="shared" si="147"/>
        <v>3420</v>
      </c>
      <c r="K141" s="5">
        <f t="shared" si="147"/>
        <v>3696</v>
      </c>
      <c r="L141" s="5">
        <f t="shared" si="147"/>
        <v>4000</v>
      </c>
      <c r="M141" s="5">
        <f t="shared" si="147"/>
        <v>4239</v>
      </c>
      <c r="N141" s="5">
        <f t="shared" si="147"/>
        <v>3847</v>
      </c>
      <c r="O141" s="5">
        <f>O13+O77</f>
        <v>3134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">
      <c r="A142" s="11" t="s">
        <v>8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">
      <c r="A143" s="10" t="s">
        <v>6</v>
      </c>
      <c r="B143" s="6">
        <f t="shared" ref="B143:N143" si="148">B133/B$132*100</f>
        <v>0.17946273344175873</v>
      </c>
      <c r="C143" s="6">
        <f t="shared" si="148"/>
        <v>0.17715267339488941</v>
      </c>
      <c r="D143" s="6">
        <f t="shared" si="148"/>
        <v>0.19854746851977637</v>
      </c>
      <c r="E143" s="6">
        <f t="shared" si="148"/>
        <v>0.17064846416382254</v>
      </c>
      <c r="F143" s="6">
        <f t="shared" si="148"/>
        <v>0.15823543514744665</v>
      </c>
      <c r="G143" s="6">
        <f t="shared" si="148"/>
        <v>0.19100459320569374</v>
      </c>
      <c r="H143" s="6">
        <f t="shared" si="148"/>
        <v>0.14769065520945221</v>
      </c>
      <c r="I143" s="6">
        <f t="shared" si="148"/>
        <v>0.17984782107447544</v>
      </c>
      <c r="J143" s="6">
        <f t="shared" si="148"/>
        <v>0.16355458634319203</v>
      </c>
      <c r="K143" s="6">
        <f t="shared" si="148"/>
        <v>0.17316401740520379</v>
      </c>
      <c r="L143" s="6">
        <f t="shared" si="148"/>
        <v>0.18846104424551335</v>
      </c>
      <c r="M143" s="6">
        <f t="shared" si="148"/>
        <v>0.18757033887707891</v>
      </c>
      <c r="N143" s="6">
        <f t="shared" si="148"/>
        <v>0.19042988533689884</v>
      </c>
      <c r="O143" s="6">
        <f t="shared" ref="O143" si="149">O133/O$132*100</f>
        <v>0.15792535948798936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">
      <c r="A144" s="10" t="s">
        <v>5</v>
      </c>
      <c r="B144" s="6">
        <f t="shared" ref="B144:N144" si="150">B134/B$132*100</f>
        <v>15.865627278335484</v>
      </c>
      <c r="C144" s="6">
        <f t="shared" si="150"/>
        <v>15.798797509126047</v>
      </c>
      <c r="D144" s="6">
        <f t="shared" si="150"/>
        <v>16.751136423010607</v>
      </c>
      <c r="E144" s="6">
        <f t="shared" si="150"/>
        <v>17.205380445693635</v>
      </c>
      <c r="F144" s="6">
        <f t="shared" si="150"/>
        <v>16.849676336609924</v>
      </c>
      <c r="G144" s="6">
        <f t="shared" si="150"/>
        <v>16.976670153258446</v>
      </c>
      <c r="H144" s="6">
        <f t="shared" si="150"/>
        <v>16.868063014679556</v>
      </c>
      <c r="I144" s="6">
        <f t="shared" si="150"/>
        <v>17.011759280608715</v>
      </c>
      <c r="J144" s="6">
        <f t="shared" si="150"/>
        <v>16.877924674026623</v>
      </c>
      <c r="K144" s="6">
        <f t="shared" si="150"/>
        <v>17.081076280969718</v>
      </c>
      <c r="L144" s="6">
        <f t="shared" si="150"/>
        <v>17.175654259647921</v>
      </c>
      <c r="M144" s="6">
        <f t="shared" si="150"/>
        <v>17.06890083781418</v>
      </c>
      <c r="N144" s="6">
        <f t="shared" si="150"/>
        <v>17.44661885661035</v>
      </c>
      <c r="O144" s="6">
        <f t="shared" ref="O144" si="151">O134/O$132*100</f>
        <v>19.204554899842073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">
      <c r="A145" s="10" t="s">
        <v>4</v>
      </c>
      <c r="B145" s="6">
        <f t="shared" ref="B145:N145" si="152">B135/B$132*100</f>
        <v>7.9692670068980993</v>
      </c>
      <c r="C145" s="6">
        <f t="shared" si="152"/>
        <v>7.3974661799441703</v>
      </c>
      <c r="D145" s="6">
        <f t="shared" si="152"/>
        <v>7.6597523381576877</v>
      </c>
      <c r="E145" s="6">
        <f t="shared" si="152"/>
        <v>7.6340092350933544</v>
      </c>
      <c r="F145" s="6">
        <f t="shared" si="152"/>
        <v>7.7103812035483097</v>
      </c>
      <c r="G145" s="6">
        <f t="shared" si="152"/>
        <v>7.9721679021328846</v>
      </c>
      <c r="H145" s="6">
        <f t="shared" si="152"/>
        <v>8.0021482277121372</v>
      </c>
      <c r="I145" s="6">
        <f t="shared" si="152"/>
        <v>8.1899930827761125</v>
      </c>
      <c r="J145" s="6">
        <f t="shared" si="152"/>
        <v>8.0777792921720959</v>
      </c>
      <c r="K145" s="6">
        <f t="shared" si="152"/>
        <v>7.6414172808809164</v>
      </c>
      <c r="L145" s="6">
        <f t="shared" si="152"/>
        <v>7.3885295755343305</v>
      </c>
      <c r="M145" s="6">
        <f t="shared" si="152"/>
        <v>6.506606644158226</v>
      </c>
      <c r="N145" s="6">
        <f t="shared" si="152"/>
        <v>6.0897046310927436</v>
      </c>
      <c r="O145" s="6">
        <f t="shared" ref="O145" si="153">O135/O$132*100</f>
        <v>5.6936248025933009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">
      <c r="A146" s="10" t="s">
        <v>3</v>
      </c>
      <c r="B146" s="6">
        <f t="shared" ref="B146:N146" si="154">B136/B$132*100</f>
        <v>6.3148449329818845</v>
      </c>
      <c r="C146" s="6">
        <f t="shared" si="154"/>
        <v>6.1949753059909813</v>
      </c>
      <c r="D146" s="6">
        <f t="shared" si="154"/>
        <v>6.2072208579340611</v>
      </c>
      <c r="E146" s="6">
        <f t="shared" si="154"/>
        <v>6.1182493475205781</v>
      </c>
      <c r="F146" s="6">
        <f t="shared" si="154"/>
        <v>6.2335171421721407</v>
      </c>
      <c r="G146" s="6">
        <f t="shared" si="154"/>
        <v>6.3304379462458495</v>
      </c>
      <c r="H146" s="6">
        <f t="shared" si="154"/>
        <v>6.646079484425349</v>
      </c>
      <c r="I146" s="6">
        <f t="shared" si="154"/>
        <v>6.8526631311966808</v>
      </c>
      <c r="J146" s="6">
        <f t="shared" si="154"/>
        <v>7.2827222752260239</v>
      </c>
      <c r="K146" s="6">
        <f t="shared" si="154"/>
        <v>7.4238522333718135</v>
      </c>
      <c r="L146" s="6">
        <f t="shared" si="154"/>
        <v>7.1572364757784719</v>
      </c>
      <c r="M146" s="6">
        <f t="shared" si="154"/>
        <v>7.2443833104080699</v>
      </c>
      <c r="N146" s="6">
        <f t="shared" si="154"/>
        <v>7.3133179368745189</v>
      </c>
      <c r="O146" s="6">
        <f t="shared" ref="O146" si="155">O136/O$132*100</f>
        <v>8.2162746238882889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">
      <c r="A147" s="10" t="s">
        <v>2</v>
      </c>
      <c r="B147" s="6">
        <f t="shared" ref="B147:N147" si="156">B137/B$132*100</f>
        <v>0</v>
      </c>
      <c r="C147" s="6">
        <f t="shared" si="156"/>
        <v>0</v>
      </c>
      <c r="D147" s="6">
        <f t="shared" si="156"/>
        <v>0</v>
      </c>
      <c r="E147" s="6">
        <f t="shared" si="156"/>
        <v>0</v>
      </c>
      <c r="F147" s="6">
        <f t="shared" si="156"/>
        <v>0</v>
      </c>
      <c r="G147" s="6">
        <f t="shared" si="156"/>
        <v>0</v>
      </c>
      <c r="H147" s="6">
        <f t="shared" si="156"/>
        <v>0</v>
      </c>
      <c r="I147" s="6">
        <f t="shared" si="156"/>
        <v>0</v>
      </c>
      <c r="J147" s="6">
        <f t="shared" si="156"/>
        <v>0</v>
      </c>
      <c r="K147" s="6">
        <f t="shared" si="156"/>
        <v>0</v>
      </c>
      <c r="L147" s="6">
        <f t="shared" si="156"/>
        <v>0</v>
      </c>
      <c r="M147" s="6">
        <f t="shared" si="156"/>
        <v>0</v>
      </c>
      <c r="N147" s="6">
        <f t="shared" si="156"/>
        <v>0</v>
      </c>
      <c r="O147" s="6">
        <f t="shared" ref="O147" si="157">O137/O$132*100</f>
        <v>0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">
      <c r="A148" s="10" t="s">
        <v>1</v>
      </c>
      <c r="B148" s="6">
        <f t="shared" ref="B148:N148" si="158">B138/B$132*100</f>
        <v>50.159833996971571</v>
      </c>
      <c r="C148" s="6">
        <f t="shared" si="158"/>
        <v>48.142581060768734</v>
      </c>
      <c r="D148" s="6">
        <f t="shared" si="158"/>
        <v>45.58754375881707</v>
      </c>
      <c r="E148" s="6">
        <f t="shared" si="158"/>
        <v>43.781369202971291</v>
      </c>
      <c r="F148" s="6">
        <f t="shared" si="158"/>
        <v>42.311196355789974</v>
      </c>
      <c r="G148" s="6">
        <f t="shared" si="158"/>
        <v>43.139751694028831</v>
      </c>
      <c r="H148" s="6">
        <f t="shared" si="158"/>
        <v>43.456856426781236</v>
      </c>
      <c r="I148" s="6">
        <f t="shared" si="158"/>
        <v>43.264929674890482</v>
      </c>
      <c r="J148" s="6">
        <f t="shared" si="158"/>
        <v>42.010812775430466</v>
      </c>
      <c r="K148" s="6">
        <f t="shared" si="158"/>
        <v>40.857827901607315</v>
      </c>
      <c r="L148" s="6">
        <f t="shared" si="158"/>
        <v>40.12935280764124</v>
      </c>
      <c r="M148" s="6">
        <f t="shared" si="158"/>
        <v>40.160893668459011</v>
      </c>
      <c r="N148" s="6">
        <f t="shared" si="158"/>
        <v>41.538025201572061</v>
      </c>
      <c r="O148" s="6">
        <f t="shared" ref="O148" si="159">O138/O$132*100</f>
        <v>40.561881805336213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">
      <c r="A149" s="10" t="s">
        <v>0</v>
      </c>
      <c r="B149" s="6">
        <f t="shared" ref="B149:N149" si="160">B139/B$132*100</f>
        <v>0</v>
      </c>
      <c r="C149" s="6">
        <f t="shared" si="160"/>
        <v>0</v>
      </c>
      <c r="D149" s="6">
        <f t="shared" si="160"/>
        <v>0</v>
      </c>
      <c r="E149" s="6">
        <f t="shared" si="160"/>
        <v>0</v>
      </c>
      <c r="F149" s="6">
        <f t="shared" si="160"/>
        <v>0</v>
      </c>
      <c r="G149" s="6">
        <f t="shared" si="160"/>
        <v>0</v>
      </c>
      <c r="H149" s="6">
        <f t="shared" si="160"/>
        <v>0</v>
      </c>
      <c r="I149" s="6">
        <f t="shared" si="160"/>
        <v>0</v>
      </c>
      <c r="J149" s="6">
        <f t="shared" si="160"/>
        <v>0</v>
      </c>
      <c r="K149" s="6">
        <f t="shared" si="160"/>
        <v>0</v>
      </c>
      <c r="L149" s="6">
        <f t="shared" si="160"/>
        <v>0</v>
      </c>
      <c r="M149" s="6">
        <f t="shared" si="160"/>
        <v>0</v>
      </c>
      <c r="N149" s="6">
        <f t="shared" si="160"/>
        <v>0</v>
      </c>
      <c r="O149" s="6">
        <f t="shared" ref="O149" si="161">O139/O$132*100</f>
        <v>0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">
      <c r="A150" s="10" t="s">
        <v>40</v>
      </c>
      <c r="B150" s="6">
        <f t="shared" ref="B150:N150" si="162">B140/B$132*100</f>
        <v>7.5093937524535912</v>
      </c>
      <c r="C150" s="6">
        <f t="shared" si="162"/>
        <v>7.5638823276787628</v>
      </c>
      <c r="D150" s="6">
        <f t="shared" si="162"/>
        <v>7.9209990072626582</v>
      </c>
      <c r="E150" s="6">
        <f t="shared" si="162"/>
        <v>8.7633005420598273</v>
      </c>
      <c r="F150" s="6">
        <f t="shared" si="162"/>
        <v>9.2495804363462</v>
      </c>
      <c r="G150" s="6">
        <f t="shared" si="162"/>
        <v>9.5047523761880939</v>
      </c>
      <c r="H150" s="6">
        <f t="shared" si="162"/>
        <v>9.3313641245972079</v>
      </c>
      <c r="I150" s="6">
        <f t="shared" si="162"/>
        <v>9.4765967258473598</v>
      </c>
      <c r="J150" s="6">
        <f t="shared" si="162"/>
        <v>10.049520694198355</v>
      </c>
      <c r="K150" s="6">
        <f t="shared" si="162"/>
        <v>10.412041559364177</v>
      </c>
      <c r="L150" s="6">
        <f t="shared" si="162"/>
        <v>10.827943633014948</v>
      </c>
      <c r="M150" s="6">
        <f t="shared" si="162"/>
        <v>11.162519278062605</v>
      </c>
      <c r="N150" s="6">
        <f t="shared" si="162"/>
        <v>11.835014788703861</v>
      </c>
      <c r="O150" s="6">
        <f t="shared" ref="O150" si="163">O140/O$132*100</f>
        <v>13.141052281605853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">
      <c r="A151" s="10" t="s">
        <v>14</v>
      </c>
      <c r="B151" s="6">
        <f t="shared" ref="B151:N151" si="164">B141/B$132*100</f>
        <v>12.001570298917615</v>
      </c>
      <c r="C151" s="6">
        <f t="shared" si="164"/>
        <v>14.725144943096414</v>
      </c>
      <c r="D151" s="6">
        <f t="shared" si="164"/>
        <v>15.674800146298134</v>
      </c>
      <c r="E151" s="6">
        <f t="shared" si="164"/>
        <v>16.327042762497491</v>
      </c>
      <c r="F151" s="6">
        <f t="shared" si="164"/>
        <v>17.487413090385999</v>
      </c>
      <c r="G151" s="6">
        <f t="shared" si="164"/>
        <v>15.885215334940197</v>
      </c>
      <c r="H151" s="6">
        <f t="shared" si="164"/>
        <v>15.547798066595059</v>
      </c>
      <c r="I151" s="6">
        <f t="shared" si="164"/>
        <v>15.024210283606179</v>
      </c>
      <c r="J151" s="6">
        <f t="shared" si="164"/>
        <v>15.537685702603243</v>
      </c>
      <c r="K151" s="6">
        <f t="shared" si="164"/>
        <v>16.41062072640085</v>
      </c>
      <c r="L151" s="6">
        <f t="shared" si="164"/>
        <v>17.132822204137575</v>
      </c>
      <c r="M151" s="6">
        <f t="shared" si="164"/>
        <v>17.669125922220832</v>
      </c>
      <c r="N151" s="6">
        <f t="shared" si="164"/>
        <v>15.58688869980957</v>
      </c>
      <c r="O151" s="6">
        <f t="shared" ref="O151" si="165">O141/O$132*100</f>
        <v>13.02468622724628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">
      <c r="A152" s="11" t="s">
        <v>7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">
      <c r="A153" s="10" t="s">
        <v>6</v>
      </c>
      <c r="B153" s="6">
        <f t="shared" ref="B153:N153" si="166">B133/(B$132-B$140-B$141)*100</f>
        <v>0.2229654403567447</v>
      </c>
      <c r="C153" s="6">
        <f t="shared" si="166"/>
        <v>0.22796352583586624</v>
      </c>
      <c r="D153" s="6">
        <f t="shared" si="166"/>
        <v>0.25986459686794777</v>
      </c>
      <c r="E153" s="6">
        <f t="shared" si="166"/>
        <v>0.22780569514237858</v>
      </c>
      <c r="F153" s="6">
        <f t="shared" si="166"/>
        <v>0.21598272138228944</v>
      </c>
      <c r="G153" s="6">
        <f t="shared" si="166"/>
        <v>0.25600390101182496</v>
      </c>
      <c r="H153" s="6">
        <f t="shared" si="166"/>
        <v>0.1966041108132261</v>
      </c>
      <c r="I153" s="6">
        <f t="shared" si="166"/>
        <v>0.23821158074761789</v>
      </c>
      <c r="J153" s="6">
        <f t="shared" si="166"/>
        <v>0.21979363819525002</v>
      </c>
      <c r="K153" s="6">
        <f t="shared" si="166"/>
        <v>0.2366361264486378</v>
      </c>
      <c r="L153" s="6">
        <f t="shared" si="166"/>
        <v>0.26160889470241988</v>
      </c>
      <c r="M153" s="6">
        <f t="shared" si="166"/>
        <v>0.26355862715239542</v>
      </c>
      <c r="N153" s="6">
        <f t="shared" si="166"/>
        <v>0.26237927761960589</v>
      </c>
      <c r="O153" s="6">
        <f t="shared" ref="O153" si="167">O133/(O$132-O$140-O$141)*100</f>
        <v>0.21389170325340537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">
      <c r="A154" s="10" t="s">
        <v>5</v>
      </c>
      <c r="B154" s="6">
        <f t="shared" ref="B154:N154" si="168">B134/(B$132-B$140-B$141)*100</f>
        <v>19.71153846153846</v>
      </c>
      <c r="C154" s="6">
        <f t="shared" si="168"/>
        <v>20.330201713180436</v>
      </c>
      <c r="D154" s="6">
        <f t="shared" si="168"/>
        <v>21.924365725227382</v>
      </c>
      <c r="E154" s="6">
        <f t="shared" si="168"/>
        <v>22.968174204355112</v>
      </c>
      <c r="F154" s="6">
        <f t="shared" si="168"/>
        <v>22.998887361738333</v>
      </c>
      <c r="G154" s="6">
        <f t="shared" si="168"/>
        <v>22.753870535170059</v>
      </c>
      <c r="H154" s="6">
        <f t="shared" si="168"/>
        <v>22.454572535001489</v>
      </c>
      <c r="I154" s="6">
        <f t="shared" si="168"/>
        <v>22.532372343024676</v>
      </c>
      <c r="J154" s="6">
        <f t="shared" si="168"/>
        <v>22.681482385982051</v>
      </c>
      <c r="K154" s="6">
        <f t="shared" si="168"/>
        <v>23.342030216613068</v>
      </c>
      <c r="L154" s="6">
        <f t="shared" si="168"/>
        <v>23.842083358106901</v>
      </c>
      <c r="M154" s="6">
        <f t="shared" si="168"/>
        <v>23.983835070867986</v>
      </c>
      <c r="N154" s="6">
        <f t="shared" si="168"/>
        <v>24.038407860213255</v>
      </c>
      <c r="O154" s="6">
        <f t="shared" ref="O154" si="169">O134/(O$132-O$140-O$141)*100</f>
        <v>26.010356861420693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">
      <c r="A155" s="10" t="s">
        <v>4</v>
      </c>
      <c r="B155" s="6">
        <f t="shared" ref="B155:N155" si="170">B135/(B$132-B$140-B$141)*100</f>
        <v>9.9010590858416947</v>
      </c>
      <c r="C155" s="6">
        <f t="shared" si="170"/>
        <v>9.519204200055265</v>
      </c>
      <c r="D155" s="6">
        <f t="shared" si="170"/>
        <v>10.02530260548451</v>
      </c>
      <c r="E155" s="6">
        <f t="shared" si="170"/>
        <v>10.190954773869347</v>
      </c>
      <c r="F155" s="6">
        <f t="shared" si="170"/>
        <v>10.524248969173374</v>
      </c>
      <c r="G155" s="6">
        <f t="shared" si="170"/>
        <v>10.685115201755456</v>
      </c>
      <c r="H155" s="6">
        <f t="shared" si="170"/>
        <v>10.652368185880249</v>
      </c>
      <c r="I155" s="6">
        <f t="shared" si="170"/>
        <v>10.847788907891522</v>
      </c>
      <c r="J155" s="6">
        <f t="shared" si="170"/>
        <v>10.855363575309848</v>
      </c>
      <c r="K155" s="6">
        <f t="shared" si="170"/>
        <v>10.442327528669376</v>
      </c>
      <c r="L155" s="6">
        <f t="shared" si="170"/>
        <v>10.256257803674416</v>
      </c>
      <c r="M155" s="6">
        <f t="shared" si="170"/>
        <v>9.1425559329975403</v>
      </c>
      <c r="N155" s="6">
        <f t="shared" si="170"/>
        <v>8.3905543460056933</v>
      </c>
      <c r="O155" s="6">
        <f t="shared" ref="O155" si="171">O135/(O$132-O$140-O$141)*100</f>
        <v>7.7113587751885619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">
      <c r="A156" s="10" t="s">
        <v>3</v>
      </c>
      <c r="B156" s="6">
        <f t="shared" ref="B156:N156" si="172">B136/(B$132-B$140-B$141)*100</f>
        <v>7.8455964325529539</v>
      </c>
      <c r="C156" s="6">
        <f t="shared" si="172"/>
        <v>7.9718154186239287</v>
      </c>
      <c r="D156" s="6">
        <f t="shared" si="172"/>
        <v>8.1241879231347873</v>
      </c>
      <c r="E156" s="6">
        <f t="shared" si="172"/>
        <v>8.1675041876046901</v>
      </c>
      <c r="F156" s="6">
        <f t="shared" si="172"/>
        <v>8.5084102362720078</v>
      </c>
      <c r="G156" s="6">
        <f t="shared" si="172"/>
        <v>8.4847007192490551</v>
      </c>
      <c r="H156" s="6">
        <f t="shared" si="172"/>
        <v>8.8471849865951739</v>
      </c>
      <c r="I156" s="6">
        <f t="shared" si="172"/>
        <v>9.0764720254092346</v>
      </c>
      <c r="J156" s="6">
        <f t="shared" si="172"/>
        <v>9.7869222785273831</v>
      </c>
      <c r="K156" s="6">
        <f t="shared" si="172"/>
        <v>10.145015472362113</v>
      </c>
      <c r="L156" s="6">
        <f t="shared" si="172"/>
        <v>9.9351923419941723</v>
      </c>
      <c r="M156" s="6">
        <f t="shared" si="172"/>
        <v>10.17921986646363</v>
      </c>
      <c r="N156" s="6">
        <f t="shared" si="172"/>
        <v>10.076480768157206</v>
      </c>
      <c r="O156" s="6">
        <f t="shared" ref="O156" si="173">O136/(O$132-O$140-O$141)*100</f>
        <v>11.127997298210063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">
      <c r="A157" s="10" t="s">
        <v>2</v>
      </c>
      <c r="B157" s="6">
        <f t="shared" ref="B157:N157" si="174">B137/(B$132-B$140-B$141)*100</f>
        <v>0</v>
      </c>
      <c r="C157" s="6">
        <f t="shared" si="174"/>
        <v>0</v>
      </c>
      <c r="D157" s="6">
        <f t="shared" si="174"/>
        <v>0</v>
      </c>
      <c r="E157" s="6">
        <f t="shared" si="174"/>
        <v>0</v>
      </c>
      <c r="F157" s="6">
        <f t="shared" si="174"/>
        <v>0</v>
      </c>
      <c r="G157" s="6">
        <f t="shared" si="174"/>
        <v>0</v>
      </c>
      <c r="H157" s="6">
        <f t="shared" si="174"/>
        <v>0</v>
      </c>
      <c r="I157" s="6">
        <f t="shared" si="174"/>
        <v>0</v>
      </c>
      <c r="J157" s="6">
        <f t="shared" si="174"/>
        <v>0</v>
      </c>
      <c r="K157" s="6">
        <f t="shared" si="174"/>
        <v>0</v>
      </c>
      <c r="L157" s="6">
        <f t="shared" si="174"/>
        <v>0</v>
      </c>
      <c r="M157" s="6">
        <f t="shared" si="174"/>
        <v>0</v>
      </c>
      <c r="N157" s="6">
        <f t="shared" si="174"/>
        <v>0</v>
      </c>
      <c r="O157" s="6">
        <f t="shared" ref="O157" si="175">O137/(O$132-O$140-O$141)*100</f>
        <v>0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">
      <c r="A158" s="10" t="s">
        <v>1</v>
      </c>
      <c r="B158" s="6">
        <f t="shared" ref="B158:N158" si="176">B138/(B$132-B$140-B$141)*100</f>
        <v>62.318840579710141</v>
      </c>
      <c r="C158" s="6">
        <f t="shared" si="176"/>
        <v>61.950815142304506</v>
      </c>
      <c r="D158" s="6">
        <f t="shared" si="176"/>
        <v>59.666279149285373</v>
      </c>
      <c r="E158" s="6">
        <f t="shared" si="176"/>
        <v>58.445561139028477</v>
      </c>
      <c r="F158" s="6">
        <f t="shared" si="176"/>
        <v>57.752470711433986</v>
      </c>
      <c r="G158" s="6">
        <f t="shared" si="176"/>
        <v>57.820309642813605</v>
      </c>
      <c r="H158" s="6">
        <f t="shared" si="176"/>
        <v>57.849270181709855</v>
      </c>
      <c r="I158" s="6">
        <f t="shared" si="176"/>
        <v>57.305155142926942</v>
      </c>
      <c r="J158" s="6">
        <f t="shared" si="176"/>
        <v>56.456438121985464</v>
      </c>
      <c r="K158" s="6">
        <f t="shared" si="176"/>
        <v>55.83399065590681</v>
      </c>
      <c r="L158" s="6">
        <f t="shared" si="176"/>
        <v>55.704857601522086</v>
      </c>
      <c r="M158" s="6">
        <f t="shared" si="176"/>
        <v>56.430830502518447</v>
      </c>
      <c r="N158" s="6">
        <f t="shared" si="176"/>
        <v>57.23217774800424</v>
      </c>
      <c r="O158" s="6">
        <f t="shared" ref="O158" si="177">O138/(O$132-O$140-O$141)*100</f>
        <v>54.936395361927282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">
      <c r="A159" s="10" t="s">
        <v>0</v>
      </c>
      <c r="B159" s="6">
        <f t="shared" ref="B159:N159" si="178">B139/(B$132-B$140-B$141)*100</f>
        <v>0</v>
      </c>
      <c r="C159" s="6">
        <f t="shared" si="178"/>
        <v>0</v>
      </c>
      <c r="D159" s="6">
        <f t="shared" si="178"/>
        <v>0</v>
      </c>
      <c r="E159" s="6">
        <f t="shared" si="178"/>
        <v>0</v>
      </c>
      <c r="F159" s="6">
        <f t="shared" si="178"/>
        <v>0</v>
      </c>
      <c r="G159" s="6">
        <f t="shared" si="178"/>
        <v>0</v>
      </c>
      <c r="H159" s="6">
        <f t="shared" si="178"/>
        <v>0</v>
      </c>
      <c r="I159" s="6">
        <f t="shared" si="178"/>
        <v>0</v>
      </c>
      <c r="J159" s="6">
        <f t="shared" si="178"/>
        <v>0</v>
      </c>
      <c r="K159" s="6">
        <f t="shared" si="178"/>
        <v>0</v>
      </c>
      <c r="L159" s="6">
        <f t="shared" si="178"/>
        <v>0</v>
      </c>
      <c r="M159" s="6">
        <f t="shared" si="178"/>
        <v>0</v>
      </c>
      <c r="N159" s="6">
        <f t="shared" si="178"/>
        <v>0</v>
      </c>
      <c r="O159" s="6">
        <f t="shared" ref="O159" si="179">O139/(O$132-O$140-O$141)*100</f>
        <v>0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92.25" customHeight="1" x14ac:dyDescent="0.2">
      <c r="A160" s="18" t="s">
        <v>50</v>
      </c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28.5" customHeight="1" x14ac:dyDescent="0.25">
      <c r="A161" s="19" t="s">
        <v>42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spans="1:27" ht="15" x14ac:dyDescent="0.25">
      <c r="A162" s="17" t="s">
        <v>49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spans="1:27" ht="17.25" customHeight="1" x14ac:dyDescent="0.2">
      <c r="A163" s="9" t="s">
        <v>11</v>
      </c>
      <c r="B163" s="7" t="s">
        <v>28</v>
      </c>
      <c r="C163" s="7" t="s">
        <v>29</v>
      </c>
      <c r="D163" s="7" t="s">
        <v>30</v>
      </c>
      <c r="E163" s="7" t="s">
        <v>31</v>
      </c>
      <c r="F163" s="7" t="s">
        <v>32</v>
      </c>
      <c r="G163" s="7" t="s">
        <v>33</v>
      </c>
      <c r="H163" s="7" t="s">
        <v>34</v>
      </c>
      <c r="I163" s="7" t="s">
        <v>35</v>
      </c>
      <c r="J163" s="7" t="s">
        <v>36</v>
      </c>
      <c r="K163" s="7" t="s">
        <v>37</v>
      </c>
      <c r="L163" s="7" t="s">
        <v>38</v>
      </c>
      <c r="M163" s="7" t="s">
        <v>39</v>
      </c>
      <c r="N163" s="7" t="s">
        <v>41</v>
      </c>
      <c r="O163" s="7" t="s">
        <v>44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">
      <c r="A164" s="12" t="s">
        <v>9</v>
      </c>
      <c r="B164" s="8">
        <f t="shared" ref="B164:C173" si="180">B100+B36</f>
        <v>23920</v>
      </c>
      <c r="C164" s="8">
        <f t="shared" si="180"/>
        <v>23946</v>
      </c>
      <c r="D164" s="8">
        <f t="shared" ref="D164" si="181">D100+D36</f>
        <v>24143</v>
      </c>
      <c r="E164" s="8">
        <f t="shared" ref="E164:O164" si="182">E100+E36</f>
        <v>24607</v>
      </c>
      <c r="F164" s="8">
        <f t="shared" si="182"/>
        <v>25272</v>
      </c>
      <c r="G164" s="8">
        <f t="shared" si="182"/>
        <v>25734</v>
      </c>
      <c r="H164" s="8">
        <f t="shared" si="182"/>
        <v>25989</v>
      </c>
      <c r="I164" s="8">
        <f t="shared" si="182"/>
        <v>26256</v>
      </c>
      <c r="J164" s="8">
        <f t="shared" si="182"/>
        <v>26814</v>
      </c>
      <c r="K164" s="8">
        <f t="shared" si="182"/>
        <v>26782</v>
      </c>
      <c r="L164" s="8">
        <f t="shared" si="182"/>
        <v>26608</v>
      </c>
      <c r="M164" s="8">
        <f t="shared" si="182"/>
        <v>25710</v>
      </c>
      <c r="N164" s="8">
        <f t="shared" si="182"/>
        <v>25865</v>
      </c>
      <c r="O164" s="8">
        <f t="shared" si="182"/>
        <v>26689</v>
      </c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">
      <c r="A165" s="10" t="s">
        <v>6</v>
      </c>
      <c r="B165" s="5">
        <f t="shared" si="180"/>
        <v>37</v>
      </c>
      <c r="C165" s="5">
        <f t="shared" si="180"/>
        <v>36</v>
      </c>
      <c r="D165" s="5">
        <f t="shared" ref="D165" si="183">D101+D37</f>
        <v>34</v>
      </c>
      <c r="E165" s="5">
        <f t="shared" ref="E165:O165" si="184">E101+E37</f>
        <v>33</v>
      </c>
      <c r="F165" s="5">
        <f t="shared" si="184"/>
        <v>36</v>
      </c>
      <c r="G165" s="5">
        <f t="shared" si="184"/>
        <v>35</v>
      </c>
      <c r="H165" s="5">
        <f t="shared" si="184"/>
        <v>43</v>
      </c>
      <c r="I165" s="5">
        <f t="shared" si="184"/>
        <v>30</v>
      </c>
      <c r="J165" s="5">
        <f t="shared" si="184"/>
        <v>18</v>
      </c>
      <c r="K165" s="5">
        <f t="shared" si="184"/>
        <v>17</v>
      </c>
      <c r="L165" s="5">
        <f t="shared" si="184"/>
        <v>16</v>
      </c>
      <c r="M165" s="5">
        <f t="shared" si="184"/>
        <v>17</v>
      </c>
      <c r="N165" s="5">
        <f t="shared" si="184"/>
        <v>17</v>
      </c>
      <c r="O165" s="5">
        <f t="shared" si="184"/>
        <v>20</v>
      </c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">
      <c r="A166" s="10" t="s">
        <v>5</v>
      </c>
      <c r="B166" s="5">
        <f t="shared" si="180"/>
        <v>4529</v>
      </c>
      <c r="C166" s="5">
        <f t="shared" si="180"/>
        <v>4531</v>
      </c>
      <c r="D166" s="5">
        <f t="shared" ref="D166" si="185">D102+D38</f>
        <v>4523</v>
      </c>
      <c r="E166" s="5">
        <f t="shared" ref="E166:O166" si="186">E102+E38</f>
        <v>4631</v>
      </c>
      <c r="F166" s="5">
        <f t="shared" si="186"/>
        <v>4704</v>
      </c>
      <c r="G166" s="5">
        <f t="shared" si="186"/>
        <v>4800</v>
      </c>
      <c r="H166" s="5">
        <f t="shared" si="186"/>
        <v>4945</v>
      </c>
      <c r="I166" s="5">
        <f t="shared" si="186"/>
        <v>5327</v>
      </c>
      <c r="J166" s="5">
        <f t="shared" si="186"/>
        <v>5719</v>
      </c>
      <c r="K166" s="5">
        <f t="shared" si="186"/>
        <v>6235</v>
      </c>
      <c r="L166" s="5">
        <f t="shared" si="186"/>
        <v>6551</v>
      </c>
      <c r="M166" s="5">
        <f t="shared" si="186"/>
        <v>6829</v>
      </c>
      <c r="N166" s="5">
        <f t="shared" si="186"/>
        <v>7216</v>
      </c>
      <c r="O166" s="5">
        <f t="shared" si="186"/>
        <v>7538</v>
      </c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">
      <c r="A167" s="10" t="s">
        <v>4</v>
      </c>
      <c r="B167" s="5">
        <f t="shared" si="180"/>
        <v>1344</v>
      </c>
      <c r="C167" s="5">
        <f t="shared" si="180"/>
        <v>1328</v>
      </c>
      <c r="D167" s="5">
        <f t="shared" ref="D167" si="187">D103+D39</f>
        <v>1342</v>
      </c>
      <c r="E167" s="5">
        <f t="shared" ref="E167:O167" si="188">E103+E39</f>
        <v>1459</v>
      </c>
      <c r="F167" s="5">
        <f t="shared" si="188"/>
        <v>1544</v>
      </c>
      <c r="G167" s="5">
        <f t="shared" si="188"/>
        <v>1573</v>
      </c>
      <c r="H167" s="5">
        <f t="shared" si="188"/>
        <v>1649</v>
      </c>
      <c r="I167" s="5">
        <f t="shared" si="188"/>
        <v>1737</v>
      </c>
      <c r="J167" s="5">
        <f t="shared" si="188"/>
        <v>1708</v>
      </c>
      <c r="K167" s="5">
        <f t="shared" si="188"/>
        <v>1662</v>
      </c>
      <c r="L167" s="5">
        <f t="shared" si="188"/>
        <v>1551</v>
      </c>
      <c r="M167" s="5">
        <f t="shared" si="188"/>
        <v>1464</v>
      </c>
      <c r="N167" s="5">
        <f t="shared" si="188"/>
        <v>1510</v>
      </c>
      <c r="O167" s="5">
        <f t="shared" si="188"/>
        <v>1552</v>
      </c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">
      <c r="A168" s="10" t="s">
        <v>3</v>
      </c>
      <c r="B168" s="5">
        <f t="shared" si="180"/>
        <v>1939</v>
      </c>
      <c r="C168" s="5">
        <f t="shared" si="180"/>
        <v>2011</v>
      </c>
      <c r="D168" s="5">
        <f t="shared" ref="D168" si="189">D104+D40</f>
        <v>2128</v>
      </c>
      <c r="E168" s="5">
        <f t="shared" ref="E168:O168" si="190">E104+E40</f>
        <v>2258</v>
      </c>
      <c r="F168" s="5">
        <f t="shared" si="190"/>
        <v>2382</v>
      </c>
      <c r="G168" s="5">
        <f t="shared" si="190"/>
        <v>2585</v>
      </c>
      <c r="H168" s="5">
        <f t="shared" si="190"/>
        <v>2710</v>
      </c>
      <c r="I168" s="5">
        <f t="shared" si="190"/>
        <v>2852</v>
      </c>
      <c r="J168" s="5">
        <f t="shared" si="190"/>
        <v>3003</v>
      </c>
      <c r="K168" s="5">
        <f t="shared" si="190"/>
        <v>3285</v>
      </c>
      <c r="L168" s="5">
        <f t="shared" si="190"/>
        <v>3343</v>
      </c>
      <c r="M168" s="5">
        <f t="shared" si="190"/>
        <v>3316</v>
      </c>
      <c r="N168" s="5">
        <f t="shared" si="190"/>
        <v>3438</v>
      </c>
      <c r="O168" s="5">
        <f t="shared" si="190"/>
        <v>3622</v>
      </c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">
      <c r="A169" s="10" t="s">
        <v>2</v>
      </c>
      <c r="B169" s="3">
        <f t="shared" si="180"/>
        <v>26</v>
      </c>
      <c r="C169" s="3">
        <f t="shared" si="180"/>
        <v>24</v>
      </c>
      <c r="D169" s="3">
        <f t="shared" ref="D169" si="191">D105+D41</f>
        <v>27</v>
      </c>
      <c r="E169" s="3">
        <f t="shared" ref="E169:O169" si="192">E105+E41</f>
        <v>26</v>
      </c>
      <c r="F169" s="3">
        <f t="shared" si="192"/>
        <v>27</v>
      </c>
      <c r="G169" s="3">
        <f t="shared" si="192"/>
        <v>25</v>
      </c>
      <c r="H169" s="3">
        <f t="shared" si="192"/>
        <v>20</v>
      </c>
      <c r="I169" s="3">
        <f t="shared" si="192"/>
        <v>20</v>
      </c>
      <c r="J169" s="3">
        <f t="shared" si="192"/>
        <v>20</v>
      </c>
      <c r="K169" s="3">
        <f t="shared" si="192"/>
        <v>17</v>
      </c>
      <c r="L169" s="3">
        <f t="shared" si="192"/>
        <v>16</v>
      </c>
      <c r="M169" s="3">
        <f t="shared" si="192"/>
        <v>17</v>
      </c>
      <c r="N169" s="3">
        <f t="shared" si="192"/>
        <v>17</v>
      </c>
      <c r="O169" s="3">
        <f t="shared" si="192"/>
        <v>13</v>
      </c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">
      <c r="A170" s="10" t="s">
        <v>1</v>
      </c>
      <c r="B170" s="5">
        <f t="shared" si="180"/>
        <v>9586</v>
      </c>
      <c r="C170" s="5">
        <f t="shared" si="180"/>
        <v>9323</v>
      </c>
      <c r="D170" s="5">
        <f t="shared" ref="D170" si="193">D106+D42</f>
        <v>9295</v>
      </c>
      <c r="E170" s="5">
        <f t="shared" ref="E170:O170" si="194">E106+E42</f>
        <v>9703</v>
      </c>
      <c r="F170" s="5">
        <f t="shared" si="194"/>
        <v>9766</v>
      </c>
      <c r="G170" s="5">
        <f t="shared" si="194"/>
        <v>9763</v>
      </c>
      <c r="H170" s="5">
        <f t="shared" si="194"/>
        <v>9543</v>
      </c>
      <c r="I170" s="5">
        <f t="shared" si="194"/>
        <v>9542</v>
      </c>
      <c r="J170" s="5">
        <f t="shared" si="194"/>
        <v>9347</v>
      </c>
      <c r="K170" s="5">
        <f t="shared" si="194"/>
        <v>9407</v>
      </c>
      <c r="L170" s="5">
        <f t="shared" si="194"/>
        <v>8675</v>
      </c>
      <c r="M170" s="5">
        <f t="shared" si="194"/>
        <v>7844</v>
      </c>
      <c r="N170" s="5">
        <f t="shared" si="194"/>
        <v>7858</v>
      </c>
      <c r="O170" s="5">
        <f t="shared" si="194"/>
        <v>7797</v>
      </c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">
      <c r="A171" s="10" t="s">
        <v>0</v>
      </c>
      <c r="B171" s="3">
        <f t="shared" si="180"/>
        <v>270</v>
      </c>
      <c r="C171" s="3">
        <f t="shared" si="180"/>
        <v>333</v>
      </c>
      <c r="D171" s="3">
        <f t="shared" ref="D171" si="195">D107+D43</f>
        <v>427</v>
      </c>
      <c r="E171" s="3">
        <f t="shared" ref="E171:O171" si="196">E107+E43</f>
        <v>461</v>
      </c>
      <c r="F171" s="3">
        <f t="shared" si="196"/>
        <v>481</v>
      </c>
      <c r="G171" s="3">
        <f t="shared" si="196"/>
        <v>516</v>
      </c>
      <c r="H171" s="3">
        <f t="shared" si="196"/>
        <v>555</v>
      </c>
      <c r="I171" s="3">
        <f t="shared" si="196"/>
        <v>595</v>
      </c>
      <c r="J171" s="3">
        <f t="shared" si="196"/>
        <v>618</v>
      </c>
      <c r="K171" s="3">
        <f t="shared" si="196"/>
        <v>678</v>
      </c>
      <c r="L171" s="3">
        <f t="shared" si="196"/>
        <v>677</v>
      </c>
      <c r="M171" s="3">
        <f t="shared" si="196"/>
        <v>625</v>
      </c>
      <c r="N171" s="3">
        <f t="shared" si="196"/>
        <v>702</v>
      </c>
      <c r="O171" s="3">
        <f t="shared" si="196"/>
        <v>760</v>
      </c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">
      <c r="A172" s="10" t="s">
        <v>40</v>
      </c>
      <c r="B172" s="5">
        <f t="shared" si="180"/>
        <v>3112</v>
      </c>
      <c r="C172" s="5">
        <f t="shared" si="180"/>
        <v>3484</v>
      </c>
      <c r="D172" s="5">
        <f t="shared" ref="D172" si="197">D108+D44</f>
        <v>3752</v>
      </c>
      <c r="E172" s="5">
        <f t="shared" ref="E172:O172" si="198">E108+E44</f>
        <v>4149</v>
      </c>
      <c r="F172" s="5">
        <f t="shared" si="198"/>
        <v>4394</v>
      </c>
      <c r="G172" s="5">
        <f t="shared" si="198"/>
        <v>4430</v>
      </c>
      <c r="H172" s="5">
        <f t="shared" si="198"/>
        <v>4685</v>
      </c>
      <c r="I172" s="5">
        <f t="shared" si="198"/>
        <v>4436</v>
      </c>
      <c r="J172" s="5">
        <f t="shared" si="198"/>
        <v>4599</v>
      </c>
      <c r="K172" s="5">
        <f t="shared" si="198"/>
        <v>3611</v>
      </c>
      <c r="L172" s="5">
        <f t="shared" si="198"/>
        <v>3538</v>
      </c>
      <c r="M172" s="5">
        <f t="shared" si="198"/>
        <v>3596</v>
      </c>
      <c r="N172" s="5">
        <f t="shared" si="198"/>
        <v>3434</v>
      </c>
      <c r="O172" s="5">
        <f t="shared" si="198"/>
        <v>3864</v>
      </c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">
      <c r="A173" s="10" t="s">
        <v>14</v>
      </c>
      <c r="B173" s="5">
        <f t="shared" si="180"/>
        <v>3077</v>
      </c>
      <c r="C173" s="5">
        <f t="shared" si="180"/>
        <v>2876</v>
      </c>
      <c r="D173" s="5">
        <f t="shared" ref="D173" si="199">D109+D45</f>
        <v>2615</v>
      </c>
      <c r="E173" s="5">
        <f t="shared" ref="E173:O173" si="200">E109+E45</f>
        <v>1887</v>
      </c>
      <c r="F173" s="5">
        <f t="shared" si="200"/>
        <v>1938</v>
      </c>
      <c r="G173" s="5">
        <f t="shared" si="200"/>
        <v>2007</v>
      </c>
      <c r="H173" s="5">
        <f t="shared" si="200"/>
        <v>1839</v>
      </c>
      <c r="I173" s="5">
        <f t="shared" si="200"/>
        <v>1717</v>
      </c>
      <c r="J173" s="5">
        <f t="shared" si="200"/>
        <v>1782</v>
      </c>
      <c r="K173" s="5">
        <f t="shared" si="200"/>
        <v>1870</v>
      </c>
      <c r="L173" s="5">
        <f t="shared" si="200"/>
        <v>2241</v>
      </c>
      <c r="M173" s="5">
        <f t="shared" si="200"/>
        <v>2002</v>
      </c>
      <c r="N173" s="5">
        <f t="shared" si="200"/>
        <v>1673</v>
      </c>
      <c r="O173" s="5">
        <f t="shared" si="200"/>
        <v>1523</v>
      </c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">
      <c r="A174" s="11" t="s">
        <v>8</v>
      </c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">
      <c r="A175" s="10" t="s">
        <v>6</v>
      </c>
      <c r="B175" s="6">
        <f t="shared" ref="B175:M175" si="201">B165/B$164*100</f>
        <v>0.15468227424749165</v>
      </c>
      <c r="C175" s="6">
        <f t="shared" si="201"/>
        <v>0.15033826108744675</v>
      </c>
      <c r="D175" s="6">
        <f t="shared" si="201"/>
        <v>0.14082756906763866</v>
      </c>
      <c r="E175" s="6">
        <f t="shared" si="201"/>
        <v>0.13410818059901655</v>
      </c>
      <c r="F175" s="6">
        <f t="shared" si="201"/>
        <v>0.14245014245014245</v>
      </c>
      <c r="G175" s="6">
        <f t="shared" si="201"/>
        <v>0.13600683920105697</v>
      </c>
      <c r="H175" s="6">
        <f t="shared" si="201"/>
        <v>0.16545461541421369</v>
      </c>
      <c r="I175" s="6">
        <f t="shared" si="201"/>
        <v>0.11425959780621572</v>
      </c>
      <c r="J175" s="6">
        <f t="shared" si="201"/>
        <v>6.7129111658089061E-2</v>
      </c>
      <c r="K175" s="6">
        <f t="shared" si="201"/>
        <v>6.3475468598312296E-2</v>
      </c>
      <c r="L175" s="6">
        <f t="shared" si="201"/>
        <v>6.0132291040288638E-2</v>
      </c>
      <c r="M175" s="6">
        <f t="shared" si="201"/>
        <v>6.6122131466355497E-2</v>
      </c>
      <c r="N175" s="6">
        <f t="shared" ref="N175:O175" si="202">N165/N$164*100</f>
        <v>6.5725884399768036E-2</v>
      </c>
      <c r="O175" s="6">
        <f t="shared" si="202"/>
        <v>7.4937240061448543E-2</v>
      </c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">
      <c r="A176" s="10" t="s">
        <v>5</v>
      </c>
      <c r="B176" s="6">
        <f t="shared" ref="B176:M176" si="203">B166/B$164*100</f>
        <v>18.933946488294314</v>
      </c>
      <c r="C176" s="6">
        <f t="shared" si="203"/>
        <v>18.921740582978369</v>
      </c>
      <c r="D176" s="6">
        <f t="shared" si="203"/>
        <v>18.734208673321458</v>
      </c>
      <c r="E176" s="6">
        <f t="shared" si="203"/>
        <v>18.819848010728656</v>
      </c>
      <c r="F176" s="6">
        <f t="shared" si="203"/>
        <v>18.613485280151949</v>
      </c>
      <c r="G176" s="6">
        <f t="shared" si="203"/>
        <v>18.652366519002097</v>
      </c>
      <c r="H176" s="6">
        <f t="shared" si="203"/>
        <v>19.027280772634576</v>
      </c>
      <c r="I176" s="6">
        <f t="shared" si="203"/>
        <v>20.288695917123707</v>
      </c>
      <c r="J176" s="6">
        <f t="shared" si="203"/>
        <v>21.328410531811741</v>
      </c>
      <c r="K176" s="6">
        <f t="shared" si="203"/>
        <v>23.28056157120454</v>
      </c>
      <c r="L176" s="6">
        <f t="shared" si="203"/>
        <v>24.62041491280818</v>
      </c>
      <c r="M176" s="6">
        <f t="shared" si="203"/>
        <v>26.561649163749511</v>
      </c>
      <c r="N176" s="6">
        <f t="shared" ref="N176:O176" si="204">N166/N$164*100</f>
        <v>27.898704813454472</v>
      </c>
      <c r="O176" s="6">
        <f t="shared" si="204"/>
        <v>28.243845779159955</v>
      </c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">
      <c r="A177" s="10" t="s">
        <v>4</v>
      </c>
      <c r="B177" s="6">
        <f t="shared" ref="B177:M177" si="205">B167/B$164*100</f>
        <v>5.6187290969899673</v>
      </c>
      <c r="C177" s="6">
        <f t="shared" si="205"/>
        <v>5.5458114090035915</v>
      </c>
      <c r="D177" s="6">
        <f t="shared" si="205"/>
        <v>5.5585469908462084</v>
      </c>
      <c r="E177" s="6">
        <f t="shared" si="205"/>
        <v>5.9292071361807617</v>
      </c>
      <c r="F177" s="6">
        <f t="shared" si="205"/>
        <v>6.1095283317505542</v>
      </c>
      <c r="G177" s="6">
        <f t="shared" si="205"/>
        <v>6.1125359446646463</v>
      </c>
      <c r="H177" s="6">
        <f t="shared" si="205"/>
        <v>6.3449921120474038</v>
      </c>
      <c r="I177" s="6">
        <f t="shared" si="205"/>
        <v>6.6156307129798906</v>
      </c>
      <c r="J177" s="6">
        <f t="shared" si="205"/>
        <v>6.3698068173342284</v>
      </c>
      <c r="K177" s="6">
        <f t="shared" si="205"/>
        <v>6.2056605182585312</v>
      </c>
      <c r="L177" s="6">
        <f t="shared" si="205"/>
        <v>5.8290739627179793</v>
      </c>
      <c r="M177" s="6">
        <f t="shared" si="205"/>
        <v>5.6942823803967331</v>
      </c>
      <c r="N177" s="6">
        <f t="shared" ref="N177:O177" si="206">N167/N$164*100</f>
        <v>5.8380050260970417</v>
      </c>
      <c r="O177" s="6">
        <f t="shared" si="206"/>
        <v>5.8151298287684057</v>
      </c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">
      <c r="A178" s="10" t="s">
        <v>3</v>
      </c>
      <c r="B178" s="6">
        <f t="shared" ref="B178:M178" si="207">B168/B$164*100</f>
        <v>8.1061872909698991</v>
      </c>
      <c r="C178" s="6">
        <f t="shared" si="207"/>
        <v>8.3980623068570939</v>
      </c>
      <c r="D178" s="6">
        <f t="shared" si="207"/>
        <v>8.814149028703973</v>
      </c>
      <c r="E178" s="6">
        <f t="shared" si="207"/>
        <v>9.1762506603811929</v>
      </c>
      <c r="F178" s="6">
        <f t="shared" si="207"/>
        <v>9.4254510921177594</v>
      </c>
      <c r="G178" s="6">
        <f t="shared" si="207"/>
        <v>10.045076552420921</v>
      </c>
      <c r="H178" s="6">
        <f t="shared" si="207"/>
        <v>10.427488552849283</v>
      </c>
      <c r="I178" s="6">
        <f t="shared" si="207"/>
        <v>10.862279098110909</v>
      </c>
      <c r="J178" s="6">
        <f t="shared" si="207"/>
        <v>11.199373461624525</v>
      </c>
      <c r="K178" s="6">
        <f t="shared" si="207"/>
        <v>12.265700843850347</v>
      </c>
      <c r="L178" s="6">
        <f t="shared" si="207"/>
        <v>12.563890559230305</v>
      </c>
      <c r="M178" s="6">
        <f t="shared" si="207"/>
        <v>12.897705173084404</v>
      </c>
      <c r="N178" s="6">
        <f t="shared" ref="N178:O178" si="208">N168/N$164*100</f>
        <v>13.292093562729557</v>
      </c>
      <c r="O178" s="6">
        <f t="shared" si="208"/>
        <v>13.57113417512833</v>
      </c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">
      <c r="A179" s="10" t="s">
        <v>2</v>
      </c>
      <c r="B179" s="6">
        <f t="shared" ref="B179:M179" si="209">B169/B$164*100</f>
        <v>0.10869565217391304</v>
      </c>
      <c r="C179" s="6">
        <f t="shared" si="209"/>
        <v>0.10022550739163118</v>
      </c>
      <c r="D179" s="6">
        <f t="shared" si="209"/>
        <v>0.11183365778900717</v>
      </c>
      <c r="E179" s="6">
        <f t="shared" si="209"/>
        <v>0.10566099077498274</v>
      </c>
      <c r="F179" s="6">
        <f t="shared" si="209"/>
        <v>0.10683760683760685</v>
      </c>
      <c r="G179" s="6">
        <f t="shared" si="209"/>
        <v>9.714774228646926E-2</v>
      </c>
      <c r="H179" s="6">
        <f t="shared" si="209"/>
        <v>7.6955635076378467E-2</v>
      </c>
      <c r="I179" s="6">
        <f t="shared" si="209"/>
        <v>7.6173065204143811E-2</v>
      </c>
      <c r="J179" s="6">
        <f t="shared" si="209"/>
        <v>7.4587901842321169E-2</v>
      </c>
      <c r="K179" s="6">
        <f t="shared" si="209"/>
        <v>6.3475468598312296E-2</v>
      </c>
      <c r="L179" s="6">
        <f t="shared" si="209"/>
        <v>6.0132291040288638E-2</v>
      </c>
      <c r="M179" s="6">
        <f t="shared" si="209"/>
        <v>6.6122131466355497E-2</v>
      </c>
      <c r="N179" s="6">
        <f t="shared" ref="N179:O179" si="210">N169/N$164*100</f>
        <v>6.5725884399768036E-2</v>
      </c>
      <c r="O179" s="6">
        <f t="shared" si="210"/>
        <v>4.8709206039941548E-2</v>
      </c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">
      <c r="A180" s="10" t="s">
        <v>1</v>
      </c>
      <c r="B180" s="6">
        <f t="shared" ref="B180:M180" si="211">B170/B$164*100</f>
        <v>40.075250836120404</v>
      </c>
      <c r="C180" s="6">
        <f t="shared" si="211"/>
        <v>38.933433558840726</v>
      </c>
      <c r="D180" s="6">
        <f t="shared" si="211"/>
        <v>38.499772190697094</v>
      </c>
      <c r="E180" s="6">
        <f t="shared" si="211"/>
        <v>39.431868980371441</v>
      </c>
      <c r="F180" s="6">
        <f t="shared" si="211"/>
        <v>38.643558088002536</v>
      </c>
      <c r="G180" s="6">
        <f t="shared" si="211"/>
        <v>37.938136317711979</v>
      </c>
      <c r="H180" s="6">
        <f t="shared" si="211"/>
        <v>36.719381276693987</v>
      </c>
      <c r="I180" s="6">
        <f t="shared" si="211"/>
        <v>36.342169408897014</v>
      </c>
      <c r="J180" s="6">
        <f t="shared" si="211"/>
        <v>34.858655926008801</v>
      </c>
      <c r="K180" s="6">
        <f t="shared" si="211"/>
        <v>35.124337241430815</v>
      </c>
      <c r="L180" s="6">
        <f t="shared" si="211"/>
        <v>32.602976548406495</v>
      </c>
      <c r="M180" s="6">
        <f t="shared" si="211"/>
        <v>30.509529366005445</v>
      </c>
      <c r="N180" s="6">
        <f t="shared" ref="N180:O180" si="212">N170/N$164*100</f>
        <v>30.380823506669248</v>
      </c>
      <c r="O180" s="6">
        <f t="shared" si="212"/>
        <v>29.214283037955713</v>
      </c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">
      <c r="A181" s="10" t="s">
        <v>0</v>
      </c>
      <c r="B181" s="6">
        <f t="shared" ref="B181:M181" si="213">B171/B$164*100</f>
        <v>1.1287625418060201</v>
      </c>
      <c r="C181" s="6">
        <f t="shared" si="213"/>
        <v>1.3906289150588824</v>
      </c>
      <c r="D181" s="6">
        <f t="shared" si="213"/>
        <v>1.7686285879965209</v>
      </c>
      <c r="E181" s="6">
        <f t="shared" si="213"/>
        <v>1.8734506441256553</v>
      </c>
      <c r="F181" s="6">
        <f t="shared" si="213"/>
        <v>1.9032921810699588</v>
      </c>
      <c r="G181" s="6">
        <f t="shared" si="213"/>
        <v>2.0051294007927258</v>
      </c>
      <c r="H181" s="6">
        <f t="shared" si="213"/>
        <v>2.1355188733695027</v>
      </c>
      <c r="I181" s="6">
        <f t="shared" si="213"/>
        <v>2.2661486898232783</v>
      </c>
      <c r="J181" s="6">
        <f t="shared" si="213"/>
        <v>2.304766166927724</v>
      </c>
      <c r="K181" s="6">
        <f t="shared" si="213"/>
        <v>2.5315510417444553</v>
      </c>
      <c r="L181" s="6">
        <f t="shared" si="213"/>
        <v>2.5443475646422127</v>
      </c>
      <c r="M181" s="6">
        <f t="shared" si="213"/>
        <v>2.4309607156748347</v>
      </c>
      <c r="N181" s="6">
        <f t="shared" ref="N181:O181" si="214">N171/N$164*100</f>
        <v>2.7140924028610089</v>
      </c>
      <c r="O181" s="6">
        <f t="shared" si="214"/>
        <v>2.8476151223350445</v>
      </c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">
      <c r="A182" s="10" t="s">
        <v>40</v>
      </c>
      <c r="B182" s="6">
        <f t="shared" ref="B182:M182" si="215">B172/B$164*100</f>
        <v>13.010033444816054</v>
      </c>
      <c r="C182" s="6">
        <f t="shared" si="215"/>
        <v>14.549402823018459</v>
      </c>
      <c r="D182" s="6">
        <f t="shared" si="215"/>
        <v>15.540736445346479</v>
      </c>
      <c r="E182" s="6">
        <f t="shared" si="215"/>
        <v>16.861055797130899</v>
      </c>
      <c r="F182" s="6">
        <f t="shared" si="215"/>
        <v>17.386831275720166</v>
      </c>
      <c r="G182" s="6">
        <f t="shared" si="215"/>
        <v>17.214579933162351</v>
      </c>
      <c r="H182" s="6">
        <f t="shared" si="215"/>
        <v>18.026857516641655</v>
      </c>
      <c r="I182" s="6">
        <f t="shared" si="215"/>
        <v>16.895185862279096</v>
      </c>
      <c r="J182" s="6">
        <f t="shared" si="215"/>
        <v>17.151488028641754</v>
      </c>
      <c r="K182" s="6">
        <f t="shared" si="215"/>
        <v>13.482936300500336</v>
      </c>
      <c r="L182" s="6">
        <f t="shared" si="215"/>
        <v>13.296752856283826</v>
      </c>
      <c r="M182" s="6">
        <f t="shared" si="215"/>
        <v>13.986775573706728</v>
      </c>
      <c r="N182" s="6">
        <f t="shared" ref="N182:O182" si="216">N172/N$164*100</f>
        <v>13.276628648753142</v>
      </c>
      <c r="O182" s="6">
        <f t="shared" si="216"/>
        <v>14.477874779871858</v>
      </c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">
      <c r="A183" s="10" t="s">
        <v>14</v>
      </c>
      <c r="B183" s="6">
        <f t="shared" ref="B183:M183" si="217">B173/B$164*100</f>
        <v>12.86371237458194</v>
      </c>
      <c r="C183" s="6">
        <f t="shared" si="217"/>
        <v>12.010356635763802</v>
      </c>
      <c r="D183" s="6">
        <f t="shared" si="217"/>
        <v>10.831296856231621</v>
      </c>
      <c r="E183" s="6">
        <f t="shared" si="217"/>
        <v>7.6685495997073998</v>
      </c>
      <c r="F183" s="6">
        <f t="shared" si="217"/>
        <v>7.6685660018993351</v>
      </c>
      <c r="G183" s="6">
        <f t="shared" si="217"/>
        <v>7.7990207507577525</v>
      </c>
      <c r="H183" s="6">
        <f t="shared" si="217"/>
        <v>7.076070645273</v>
      </c>
      <c r="I183" s="6">
        <f t="shared" si="217"/>
        <v>6.5394576477757465</v>
      </c>
      <c r="J183" s="6">
        <f t="shared" si="217"/>
        <v>6.6457820541508177</v>
      </c>
      <c r="K183" s="6">
        <f t="shared" si="217"/>
        <v>6.9823015458143525</v>
      </c>
      <c r="L183" s="6">
        <f t="shared" si="217"/>
        <v>8.4222790138304262</v>
      </c>
      <c r="M183" s="6">
        <f t="shared" si="217"/>
        <v>7.7868533644496303</v>
      </c>
      <c r="N183" s="6">
        <f t="shared" ref="N183:O183" si="218">N173/N$164*100</f>
        <v>6.4682002706359949</v>
      </c>
      <c r="O183" s="6">
        <f t="shared" si="218"/>
        <v>5.7064708306793062</v>
      </c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">
      <c r="A184" s="11" t="s">
        <v>7</v>
      </c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">
      <c r="A185" s="10" t="s">
        <v>6</v>
      </c>
      <c r="B185" s="6">
        <f t="shared" ref="B185:L185" si="219">B165/(B$164-B$172-B$173)*100</f>
        <v>0.20867407365630813</v>
      </c>
      <c r="C185" s="6">
        <f t="shared" si="219"/>
        <v>0.20470829068577279</v>
      </c>
      <c r="D185" s="6">
        <f t="shared" si="219"/>
        <v>0.19126912691269127</v>
      </c>
      <c r="E185" s="6">
        <f t="shared" si="219"/>
        <v>0.17769640837865489</v>
      </c>
      <c r="F185" s="6">
        <f t="shared" si="219"/>
        <v>0.19007391763463569</v>
      </c>
      <c r="G185" s="6">
        <f t="shared" si="219"/>
        <v>0.18137534331761415</v>
      </c>
      <c r="H185" s="6">
        <f t="shared" si="219"/>
        <v>0.22090932442846134</v>
      </c>
      <c r="I185" s="6">
        <f t="shared" si="219"/>
        <v>0.14923145799134457</v>
      </c>
      <c r="J185" s="6">
        <f t="shared" si="219"/>
        <v>8.8092791073263843E-2</v>
      </c>
      <c r="K185" s="6">
        <f t="shared" si="219"/>
        <v>7.9808459696727854E-2</v>
      </c>
      <c r="L185" s="6">
        <f t="shared" si="219"/>
        <v>7.6815977723366458E-2</v>
      </c>
      <c r="M185" s="6">
        <f>M165/(M$164-M$172-M$173)*100</f>
        <v>8.4526650755767693E-2</v>
      </c>
      <c r="N185" s="6">
        <f>N165/(N$164-N$172-N$173)*100</f>
        <v>8.1896136429328456E-2</v>
      </c>
      <c r="O185" s="6">
        <f>O165/(O$164-O$172-O$173)*100</f>
        <v>9.3887897849967136E-2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">
      <c r="A186" s="10" t="s">
        <v>5</v>
      </c>
      <c r="B186" s="6">
        <f t="shared" ref="B186:M186" si="220">B166/(B$164-B$172-B$173)*100</f>
        <v>25.542834583497832</v>
      </c>
      <c r="C186" s="6">
        <f t="shared" si="220"/>
        <v>25.764812919367682</v>
      </c>
      <c r="D186" s="6">
        <f t="shared" si="220"/>
        <v>25.444419441944195</v>
      </c>
      <c r="E186" s="6">
        <f t="shared" si="220"/>
        <v>24.936729309137903</v>
      </c>
      <c r="F186" s="6">
        <f t="shared" si="220"/>
        <v>24.836325237592398</v>
      </c>
      <c r="G186" s="6">
        <f t="shared" si="220"/>
        <v>24.874332797844225</v>
      </c>
      <c r="H186" s="6">
        <f t="shared" si="220"/>
        <v>25.404572309273053</v>
      </c>
      <c r="I186" s="6">
        <f t="shared" si="220"/>
        <v>26.498532557329753</v>
      </c>
      <c r="J186" s="6">
        <f t="shared" si="220"/>
        <v>27.989037341555328</v>
      </c>
      <c r="K186" s="6">
        <f t="shared" si="220"/>
        <v>29.270926247594009</v>
      </c>
      <c r="L186" s="6">
        <f t="shared" si="220"/>
        <v>31.451341879110856</v>
      </c>
      <c r="M186" s="6">
        <f t="shared" si="220"/>
        <v>33.95485282418457</v>
      </c>
      <c r="N186" s="6">
        <f t="shared" ref="N186:O186" si="221">N166/(N$164-N$172-N$173)*100</f>
        <v>34.762501204354948</v>
      </c>
      <c r="O186" s="6">
        <f t="shared" si="221"/>
        <v>35.386348699652615</v>
      </c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">
      <c r="A187" s="10" t="s">
        <v>4</v>
      </c>
      <c r="B187" s="6">
        <f t="shared" ref="B187:M187" si="222">B167/(B$164-B$172-B$173)*100</f>
        <v>7.5799447295696805</v>
      </c>
      <c r="C187" s="6">
        <f t="shared" si="222"/>
        <v>7.5514613897418394</v>
      </c>
      <c r="D187" s="6">
        <f t="shared" si="222"/>
        <v>7.5495049504950495</v>
      </c>
      <c r="E187" s="6">
        <f t="shared" si="222"/>
        <v>7.856335146195681</v>
      </c>
      <c r="F187" s="6">
        <f t="shared" si="222"/>
        <v>8.1520591341077093</v>
      </c>
      <c r="G187" s="6">
        <f t="shared" si="222"/>
        <v>8.1515261439602007</v>
      </c>
      <c r="H187" s="6">
        <f t="shared" si="222"/>
        <v>8.4716157205240172</v>
      </c>
      <c r="I187" s="6">
        <f t="shared" si="222"/>
        <v>8.6405014176988502</v>
      </c>
      <c r="J187" s="6">
        <f t="shared" si="222"/>
        <v>8.3590270640630351</v>
      </c>
      <c r="K187" s="6">
        <f t="shared" si="222"/>
        <v>7.8024505891742173</v>
      </c>
      <c r="L187" s="6">
        <f t="shared" si="222"/>
        <v>7.4463488405588363</v>
      </c>
      <c r="M187" s="6">
        <f t="shared" si="222"/>
        <v>7.2792362768496419</v>
      </c>
      <c r="N187" s="6">
        <f t="shared" ref="N187:O187" si="223">N167/(N$164-N$172-N$173)*100</f>
        <v>7.2743038828403508</v>
      </c>
      <c r="O187" s="6">
        <f t="shared" si="223"/>
        <v>7.2857008731574497</v>
      </c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">
      <c r="A188" s="10" t="s">
        <v>3</v>
      </c>
      <c r="B188" s="6">
        <f t="shared" ref="B188:M188" si="224">B168/(B$164-B$172-B$173)*100</f>
        <v>10.935649427556257</v>
      </c>
      <c r="C188" s="6">
        <f t="shared" si="224"/>
        <v>11.435232571363585</v>
      </c>
      <c r="D188" s="6">
        <f t="shared" si="224"/>
        <v>11.97119711971197</v>
      </c>
      <c r="E188" s="6">
        <f t="shared" si="224"/>
        <v>12.158742124818266</v>
      </c>
      <c r="F188" s="6">
        <f t="shared" si="224"/>
        <v>12.576557550158396</v>
      </c>
      <c r="G188" s="6">
        <f t="shared" si="224"/>
        <v>13.395864642172359</v>
      </c>
      <c r="H188" s="6">
        <f t="shared" si="224"/>
        <v>13.922424865142563</v>
      </c>
      <c r="I188" s="6">
        <f t="shared" si="224"/>
        <v>14.186937273043823</v>
      </c>
      <c r="J188" s="6">
        <f t="shared" si="224"/>
        <v>14.696813977389517</v>
      </c>
      <c r="K188" s="6">
        <f t="shared" si="224"/>
        <v>15.421811182573588</v>
      </c>
      <c r="L188" s="6">
        <f t="shared" si="224"/>
        <v>16.049738345575879</v>
      </c>
      <c r="M188" s="6">
        <f t="shared" si="224"/>
        <v>16.487669053301513</v>
      </c>
      <c r="N188" s="6">
        <f t="shared" ref="N188:O188" si="225">N168/(N$164-N$172-N$173)*100</f>
        <v>16.56228923788419</v>
      </c>
      <c r="O188" s="6">
        <f t="shared" si="225"/>
        <v>17.003098300629048</v>
      </c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">
      <c r="A189" s="10" t="s">
        <v>2</v>
      </c>
      <c r="B189" s="6">
        <f t="shared" ref="B189:M189" si="226">B169/(B$164-B$172-B$173)*100</f>
        <v>0.14663583554227061</v>
      </c>
      <c r="C189" s="6">
        <f t="shared" si="226"/>
        <v>0.1364721937905152</v>
      </c>
      <c r="D189" s="6">
        <f t="shared" si="226"/>
        <v>0.15189018901890189</v>
      </c>
      <c r="E189" s="6">
        <f t="shared" si="226"/>
        <v>0.14000323084378871</v>
      </c>
      <c r="F189" s="6">
        <f t="shared" si="226"/>
        <v>0.14255543822597677</v>
      </c>
      <c r="G189" s="6">
        <f t="shared" si="226"/>
        <v>0.12955381665543866</v>
      </c>
      <c r="H189" s="6">
        <f t="shared" si="226"/>
        <v>0.10274852298998202</v>
      </c>
      <c r="I189" s="6">
        <f t="shared" si="226"/>
        <v>9.9487638660896383E-2</v>
      </c>
      <c r="J189" s="6">
        <f t="shared" si="226"/>
        <v>9.7880878970293156E-2</v>
      </c>
      <c r="K189" s="6">
        <f t="shared" si="226"/>
        <v>7.9808459696727854E-2</v>
      </c>
      <c r="L189" s="6">
        <f t="shared" si="226"/>
        <v>7.6815977723366458E-2</v>
      </c>
      <c r="M189" s="6">
        <f t="shared" si="226"/>
        <v>8.4526650755767693E-2</v>
      </c>
      <c r="N189" s="6">
        <f t="shared" ref="N189:O189" si="227">N169/(N$164-N$172-N$173)*100</f>
        <v>8.1896136429328456E-2</v>
      </c>
      <c r="O189" s="6">
        <f t="shared" si="227"/>
        <v>6.1027133602478648E-2</v>
      </c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">
      <c r="A190" s="10" t="s">
        <v>1</v>
      </c>
      <c r="B190" s="6">
        <f t="shared" ref="B190:M190" si="228">B170/(B$164-B$172-B$173)*100</f>
        <v>54.063504596469457</v>
      </c>
      <c r="C190" s="6">
        <f t="shared" si="228"/>
        <v>53.013760946207213</v>
      </c>
      <c r="D190" s="6">
        <f t="shared" si="228"/>
        <v>52.289603960396036</v>
      </c>
      <c r="E190" s="6">
        <f t="shared" si="228"/>
        <v>52.248128802972374</v>
      </c>
      <c r="F190" s="6">
        <f t="shared" si="228"/>
        <v>51.562829989440338</v>
      </c>
      <c r="G190" s="6">
        <f t="shared" si="228"/>
        <v>50.593356480281905</v>
      </c>
      <c r="H190" s="6">
        <f t="shared" si="228"/>
        <v>49.026457744669919</v>
      </c>
      <c r="I190" s="6">
        <f t="shared" si="228"/>
        <v>47.465552405113662</v>
      </c>
      <c r="J190" s="6">
        <f t="shared" si="228"/>
        <v>45.744628786766505</v>
      </c>
      <c r="K190" s="6">
        <f t="shared" si="228"/>
        <v>44.162245903948175</v>
      </c>
      <c r="L190" s="6">
        <f t="shared" si="228"/>
        <v>41.648662921887755</v>
      </c>
      <c r="M190" s="6">
        <f t="shared" si="228"/>
        <v>39.001591089896579</v>
      </c>
      <c r="N190" s="6">
        <f t="shared" ref="N190:O190" si="229">N170/(N$164-N$172-N$173)*100</f>
        <v>37.855284709509583</v>
      </c>
      <c r="O190" s="6">
        <f t="shared" si="229"/>
        <v>36.602196976809687</v>
      </c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">
      <c r="A191" s="10" t="s">
        <v>0</v>
      </c>
      <c r="B191" s="6">
        <f t="shared" ref="B191:M191" si="230">B171/(B$164-B$172-B$173)*100</f>
        <v>1.5227567537081947</v>
      </c>
      <c r="C191" s="6">
        <f t="shared" si="230"/>
        <v>1.8935516888433983</v>
      </c>
      <c r="D191" s="6">
        <f t="shared" si="230"/>
        <v>2.4021152115211519</v>
      </c>
      <c r="E191" s="6">
        <f t="shared" si="230"/>
        <v>2.4823649776533308</v>
      </c>
      <c r="F191" s="6">
        <f t="shared" si="230"/>
        <v>2.5395987328405494</v>
      </c>
      <c r="G191" s="6">
        <f t="shared" si="230"/>
        <v>2.6739907757682544</v>
      </c>
      <c r="H191" s="6">
        <f t="shared" si="230"/>
        <v>2.851271512972001</v>
      </c>
      <c r="I191" s="6">
        <f t="shared" si="230"/>
        <v>2.9597572501616676</v>
      </c>
      <c r="J191" s="6">
        <f t="shared" si="230"/>
        <v>3.0245191601820585</v>
      </c>
      <c r="K191" s="6">
        <f t="shared" si="230"/>
        <v>3.1829491573165578</v>
      </c>
      <c r="L191" s="6">
        <f t="shared" si="230"/>
        <v>3.2502760574199439</v>
      </c>
      <c r="M191" s="6">
        <f t="shared" si="230"/>
        <v>3.1075974542561653</v>
      </c>
      <c r="N191" s="6">
        <f t="shared" ref="N191:O191" si="231">N171/(N$164-N$172-N$173)*100</f>
        <v>3.3818286925522689</v>
      </c>
      <c r="O191" s="6">
        <f t="shared" si="231"/>
        <v>3.5677401182987509</v>
      </c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92.25" customHeight="1" x14ac:dyDescent="0.2">
      <c r="A192" s="18" t="s">
        <v>50</v>
      </c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</sheetData>
  <mergeCells count="12">
    <mergeCell ref="A97:O97"/>
    <mergeCell ref="A96:O96"/>
    <mergeCell ref="A1:O1"/>
    <mergeCell ref="A32:O32"/>
    <mergeCell ref="A33:O33"/>
    <mergeCell ref="A65:O65"/>
    <mergeCell ref="A64:O64"/>
    <mergeCell ref="A192:O192"/>
    <mergeCell ref="A160:O160"/>
    <mergeCell ref="A161:O161"/>
    <mergeCell ref="A129:O129"/>
    <mergeCell ref="A128:O128"/>
  </mergeCells>
  <pageMargins left="0.7" right="0.7" top="1" bottom="0.75" header="0.3" footer="0.3"/>
  <pageSetup fitToHeight="0" orientation="landscape" r:id="rId1"/>
  <headerFooter>
    <oddHeader>&amp;L&amp;G&amp;R&amp;"Arial,Bold"&amp;14Fact Book&amp;"Arial,Regular"&amp;12
(2024-25)</oddHeader>
    <oddFooter>&amp;L&amp;"Arial,Regular"&amp;9Source: SBU Data Warehouse, IRPE Student Extract Files
Prepared by the SBU Office of Institutional Research, Planning &amp;&amp; Effectiveness - Updated September 17, 2024&amp;R&amp;"Arial,Regular"&amp;9Page &amp;P of &amp;N</oddFooter>
  </headerFooter>
  <legacyDrawingHF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IPEDS Race Ethnicity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 Hoffman</cp:lastModifiedBy>
  <cp:lastPrinted>2022-09-13T17:33:47Z</cp:lastPrinted>
  <dcterms:created xsi:type="dcterms:W3CDTF">2017-02-07T23:51:58Z</dcterms:created>
  <dcterms:modified xsi:type="dcterms:W3CDTF">2024-09-17T12:42:46Z</dcterms:modified>
</cp:coreProperties>
</file>