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U:\Expense Accounting\Fringe Benefits\2425\"/>
    </mc:Choice>
  </mc:AlternateContent>
  <xr:revisionPtr revIDLastSave="0" documentId="8_{5D569F82-D930-42DA-A4A5-D2A6FF42B634}" xr6:coauthVersionLast="47" xr6:coauthVersionMax="47" xr10:uidLastSave="{00000000-0000-0000-0000-000000000000}"/>
  <bookViews>
    <workbookView xWindow="21420" yWindow="2040" windowWidth="18015" windowHeight="13425" xr2:uid="{00000000-000D-0000-FFFF-FFFF00000000}"/>
  </bookViews>
  <sheets>
    <sheet name="FB Rates" sheetId="1" r:id="rId1"/>
  </sheets>
  <definedNames>
    <definedName name="_xlnm.Print_Area" localSheetId="0">'FB Rates'!$A$1:$N$48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D44" i="1"/>
  <c r="D43" i="1"/>
  <c r="D42" i="1"/>
  <c r="D41" i="1"/>
  <c r="D40" i="1"/>
  <c r="D39" i="1"/>
  <c r="D38" i="1"/>
  <c r="D37" i="1"/>
  <c r="D36" i="1"/>
  <c r="B45" i="1"/>
  <c r="D45" i="1" l="1"/>
  <c r="N16" i="1" l="1"/>
  <c r="N15" i="1"/>
  <c r="N14" i="1"/>
  <c r="N13" i="1"/>
  <c r="N12" i="1"/>
  <c r="N11" i="1"/>
  <c r="N10" i="1"/>
  <c r="N9" i="1"/>
  <c r="N8" i="1"/>
  <c r="L17" i="1"/>
  <c r="N30" i="1"/>
  <c r="N29" i="1"/>
  <c r="N28" i="1"/>
  <c r="N27" i="1"/>
  <c r="N26" i="1"/>
  <c r="N25" i="1"/>
  <c r="N24" i="1"/>
  <c r="N23" i="1"/>
  <c r="N22" i="1"/>
  <c r="L31" i="1"/>
  <c r="I17" i="1"/>
  <c r="K8" i="1"/>
  <c r="K9" i="1"/>
  <c r="K10" i="1"/>
  <c r="K11" i="1"/>
  <c r="K12" i="1"/>
  <c r="K13" i="1"/>
  <c r="K14" i="1"/>
  <c r="K15" i="1"/>
  <c r="K16" i="1"/>
  <c r="F17" i="1"/>
  <c r="C17" i="1"/>
  <c r="N31" i="1" l="1"/>
  <c r="N17" i="1"/>
  <c r="K17" i="1"/>
  <c r="C31" i="1" l="1"/>
  <c r="M31" i="1"/>
  <c r="M17" i="1"/>
  <c r="K30" i="1"/>
  <c r="K29" i="1"/>
  <c r="K28" i="1"/>
  <c r="K27" i="1"/>
  <c r="K26" i="1"/>
  <c r="K25" i="1"/>
  <c r="K24" i="1"/>
  <c r="K23" i="1"/>
  <c r="K22" i="1"/>
  <c r="I31" i="1"/>
  <c r="K31" i="1" l="1"/>
  <c r="H16" i="1"/>
  <c r="H15" i="1"/>
  <c r="H14" i="1"/>
  <c r="H13" i="1"/>
  <c r="H12" i="1"/>
  <c r="H11" i="1"/>
  <c r="H10" i="1"/>
  <c r="H9" i="1"/>
  <c r="H8" i="1"/>
  <c r="H17" i="1" l="1"/>
  <c r="J31" i="1" l="1"/>
  <c r="D31" i="1"/>
  <c r="G31" i="1"/>
  <c r="H23" i="1"/>
  <c r="H24" i="1"/>
  <c r="H25" i="1"/>
  <c r="H26" i="1"/>
  <c r="H27" i="1"/>
  <c r="H28" i="1"/>
  <c r="H29" i="1"/>
  <c r="H30" i="1"/>
  <c r="H22" i="1"/>
  <c r="E23" i="1"/>
  <c r="E24" i="1"/>
  <c r="E25" i="1"/>
  <c r="E26" i="1"/>
  <c r="E27" i="1"/>
  <c r="E28" i="1"/>
  <c r="E29" i="1"/>
  <c r="E30" i="1"/>
  <c r="E22" i="1"/>
  <c r="B31" i="1"/>
  <c r="G17" i="1"/>
  <c r="E9" i="1"/>
  <c r="E10" i="1"/>
  <c r="E11" i="1"/>
  <c r="E12" i="1"/>
  <c r="E13" i="1"/>
  <c r="E14" i="1"/>
  <c r="E15" i="1"/>
  <c r="E16" i="1"/>
  <c r="E8" i="1"/>
  <c r="D17" i="1"/>
  <c r="B17" i="1"/>
  <c r="H31" i="1" l="1"/>
  <c r="E31" i="1"/>
  <c r="E17" i="1"/>
  <c r="J17" i="1"/>
  <c r="F31" i="1" l="1"/>
</calcChain>
</file>

<file path=xl/sharedStrings.xml><?xml version="1.0" encoding="utf-8"?>
<sst xmlns="http://schemas.openxmlformats.org/spreadsheetml/2006/main" count="93" uniqueCount="31">
  <si>
    <t>Total</t>
  </si>
  <si>
    <t>Retirement</t>
  </si>
  <si>
    <t>Social Security</t>
  </si>
  <si>
    <t>Health Insurance</t>
  </si>
  <si>
    <t>Dental Insurance</t>
  </si>
  <si>
    <t>Workers' Compensation</t>
  </si>
  <si>
    <t>Unemployment Benefits</t>
  </si>
  <si>
    <t>Survivors' Benefits</t>
  </si>
  <si>
    <t>Vision Benefits</t>
  </si>
  <si>
    <t>Employee Benefit Funds</t>
  </si>
  <si>
    <t>Change</t>
  </si>
  <si>
    <t>Component</t>
  </si>
  <si>
    <t>State University  of New York (SUNY)</t>
  </si>
  <si>
    <r>
      <t xml:space="preserve">Fringe Rate / </t>
    </r>
    <r>
      <rPr>
        <b/>
        <u/>
        <sz val="12"/>
        <color theme="1"/>
        <rFont val="Calibri"/>
        <family val="2"/>
        <scheme val="minor"/>
      </rPr>
      <t>Federal</t>
    </r>
  </si>
  <si>
    <r>
      <t xml:space="preserve">Fringe Rate / </t>
    </r>
    <r>
      <rPr>
        <b/>
        <u/>
        <sz val="12"/>
        <color theme="1"/>
        <rFont val="Calibri"/>
        <family val="2"/>
        <scheme val="minor"/>
      </rPr>
      <t>Non-Federal</t>
    </r>
  </si>
  <si>
    <t xml:space="preserve">Prior Projection </t>
  </si>
  <si>
    <t>2023/24</t>
  </si>
  <si>
    <t>Future Rate (Actual)</t>
  </si>
  <si>
    <t>Current Rate (Actual)</t>
  </si>
  <si>
    <t>2024/25</t>
  </si>
  <si>
    <t>2025/26</t>
  </si>
  <si>
    <t>2026/27</t>
  </si>
  <si>
    <t>Change to Prior Year</t>
  </si>
  <si>
    <t>N/A</t>
  </si>
  <si>
    <t>Fringe Benefit and Pooled Offset Rates by State Fiscal Year</t>
  </si>
  <si>
    <t>2027/28</t>
  </si>
  <si>
    <t>* Where Fringe Benefit Rates are used as a proxy rate for the Pooled Offset Collection Rate, 2024/25 rates will be held flat from 2022/23 for Non-Sponsored activities.</t>
  </si>
  <si>
    <t xml:space="preserve">     For Sponsored/External activities, campuses will have the discretion to utilize the 2024/25 Non-Federal rate.</t>
  </si>
  <si>
    <t xml:space="preserve">December 2023 Projection </t>
  </si>
  <si>
    <t>Actual 2023/24 and 2024/25 Rates; Most Recent Projections (December 2023) for Outyear Rates</t>
  </si>
  <si>
    <r>
      <t xml:space="preserve">Pooled Offset/ IFR Fringe Assessment/ </t>
    </r>
    <r>
      <rPr>
        <b/>
        <u/>
        <sz val="12"/>
        <color theme="1"/>
        <rFont val="Calibri"/>
        <family val="2"/>
        <scheme val="minor"/>
      </rPr>
      <t>Non-Sponsored</t>
    </r>
    <r>
      <rPr>
        <b/>
        <sz val="12"/>
        <color theme="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</si>
</sst>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10" fontId="0" fillId="0" borderId="0" xfId="0" applyNumberFormat="1"/>
    <xf numFmtId="0" fontId="0" fillId="0" borderId="2" xfId="0" applyBorder="1" applyAlignment="1">
      <alignment wrapText="1"/>
    </xf>
    <xf numFmtId="10" fontId="2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0" fontId="1" fillId="0" borderId="9" xfId="0" applyNumberFormat="1" applyFont="1" applyBorder="1"/>
    <xf numFmtId="10" fontId="1" fillId="0" borderId="8" xfId="0" applyNumberFormat="1" applyFont="1" applyBorder="1"/>
    <xf numFmtId="0" fontId="1" fillId="0" borderId="11" xfId="0" applyFont="1" applyBorder="1" applyAlignment="1">
      <alignment horizontal="left" wrapText="1"/>
    </xf>
    <xf numFmtId="10" fontId="1" fillId="2" borderId="0" xfId="0" applyNumberFormat="1" applyFont="1" applyFill="1"/>
    <xf numFmtId="10" fontId="1" fillId="2" borderId="8" xfId="0" applyNumberFormat="1" applyFont="1" applyFill="1" applyBorder="1"/>
    <xf numFmtId="0" fontId="0" fillId="2" borderId="0" xfId="0" applyFill="1"/>
    <xf numFmtId="0" fontId="9" fillId="0" borderId="0" xfId="0" applyFont="1"/>
    <xf numFmtId="0" fontId="10" fillId="0" borderId="0" xfId="0" applyFont="1"/>
    <xf numFmtId="0" fontId="1" fillId="2" borderId="6" xfId="0" applyFont="1" applyFill="1" applyBorder="1"/>
    <xf numFmtId="10" fontId="1" fillId="2" borderId="6" xfId="0" applyNumberFormat="1" applyFont="1" applyFill="1" applyBorder="1"/>
    <xf numFmtId="10" fontId="1" fillId="2" borderId="7" xfId="0" applyNumberFormat="1" applyFont="1" applyFill="1" applyBorder="1"/>
    <xf numFmtId="0" fontId="0" fillId="0" borderId="0" xfId="0" applyAlignment="1">
      <alignment vertical="center"/>
    </xf>
    <xf numFmtId="0" fontId="12" fillId="0" borderId="3" xfId="0" applyFont="1" applyBorder="1"/>
    <xf numFmtId="10" fontId="12" fillId="0" borderId="3" xfId="0" applyNumberFormat="1" applyFont="1" applyBorder="1"/>
    <xf numFmtId="10" fontId="13" fillId="0" borderId="10" xfId="0" applyNumberFormat="1" applyFont="1" applyBorder="1"/>
    <xf numFmtId="43" fontId="14" fillId="2" borderId="6" xfId="1" applyFont="1" applyFill="1" applyBorder="1" applyAlignment="1">
      <alignment horizontal="center" wrapText="1"/>
    </xf>
    <xf numFmtId="43" fontId="15" fillId="0" borderId="0" xfId="1" applyFont="1" applyBorder="1" applyAlignment="1">
      <alignment horizontal="center" wrapText="1"/>
    </xf>
    <xf numFmtId="43" fontId="14" fillId="2" borderId="0" xfId="1" applyFont="1" applyFill="1" applyBorder="1" applyAlignment="1">
      <alignment horizontal="center" wrapText="1"/>
    </xf>
    <xf numFmtId="43" fontId="16" fillId="0" borderId="3" xfId="1" applyFont="1" applyBorder="1" applyAlignment="1">
      <alignment horizontal="center" wrapText="1"/>
    </xf>
    <xf numFmtId="43" fontId="14" fillId="0" borderId="12" xfId="1" applyFont="1" applyFill="1" applyBorder="1" applyAlignment="1">
      <alignment horizontal="center" wrapText="1"/>
    </xf>
    <xf numFmtId="0" fontId="0" fillId="0" borderId="13" xfId="0" applyBorder="1" applyAlignment="1">
      <alignment wrapText="1"/>
    </xf>
    <xf numFmtId="10" fontId="1" fillId="2" borderId="14" xfId="0" applyNumberFormat="1" applyFont="1" applyFill="1" applyBorder="1"/>
    <xf numFmtId="10" fontId="0" fillId="0" borderId="15" xfId="0" applyNumberFormat="1" applyBorder="1"/>
    <xf numFmtId="10" fontId="1" fillId="2" borderId="15" xfId="0" applyNumberFormat="1" applyFont="1" applyFill="1" applyBorder="1"/>
    <xf numFmtId="10" fontId="12" fillId="0" borderId="16" xfId="0" applyNumberFormat="1" applyFont="1" applyBorder="1"/>
    <xf numFmtId="10" fontId="6" fillId="0" borderId="0" xfId="0" applyNumberFormat="1" applyFont="1"/>
    <xf numFmtId="43" fontId="14" fillId="0" borderId="2" xfId="1" applyFont="1" applyFill="1" applyBorder="1" applyAlignment="1">
      <alignment horizontal="center" wrapText="1"/>
    </xf>
    <xf numFmtId="49" fontId="8" fillId="2" borderId="18" xfId="1" applyNumberFormat="1" applyFont="1" applyFill="1" applyBorder="1" applyAlignment="1">
      <alignment horizontal="center" wrapText="1"/>
    </xf>
    <xf numFmtId="164" fontId="0" fillId="0" borderId="0" xfId="1" applyNumberFormat="1" applyFont="1"/>
    <xf numFmtId="10" fontId="0" fillId="0" borderId="0" xfId="0" applyNumberFormat="1" applyAlignment="1">
      <alignment horizontal="right"/>
    </xf>
    <xf numFmtId="10" fontId="1" fillId="2" borderId="0" xfId="0" applyNumberFormat="1" applyFont="1" applyFill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15" xfId="0" applyNumberFormat="1" applyBorder="1" applyAlignment="1">
      <alignment horizontal="right"/>
    </xf>
    <xf numFmtId="10" fontId="1" fillId="2" borderId="15" xfId="0" applyNumberFormat="1" applyFont="1" applyFill="1" applyBorder="1" applyAlignment="1">
      <alignment horizontal="right"/>
    </xf>
    <xf numFmtId="10" fontId="0" fillId="0" borderId="16" xfId="0" applyNumberFormat="1" applyBorder="1" applyAlignment="1">
      <alignment horizontal="right"/>
    </xf>
    <xf numFmtId="10" fontId="1" fillId="2" borderId="8" xfId="0" applyNumberFormat="1" applyFont="1" applyFill="1" applyBorder="1" applyAlignment="1">
      <alignment horizontal="right"/>
    </xf>
    <xf numFmtId="0" fontId="13" fillId="0" borderId="0" xfId="0" applyFont="1"/>
    <xf numFmtId="10" fontId="1" fillId="0" borderId="9" xfId="0" applyNumberFormat="1" applyFont="1" applyBorder="1" applyAlignment="1">
      <alignment horizontal="right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9" fontId="8" fillId="0" borderId="19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wrapText="1"/>
    </xf>
    <xf numFmtId="49" fontId="8" fillId="0" borderId="4" xfId="1" applyNumberFormat="1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3" zoomScale="90" zoomScaleNormal="90" workbookViewId="0">
      <selection activeCell="J34" sqref="J34"/>
    </sheetView>
  </sheetViews>
  <sheetFormatPr defaultRowHeight="15" x14ac:dyDescent="0.25"/>
  <cols>
    <col min="1" max="1" width="38.42578125" customWidth="1"/>
    <col min="2" max="2" width="12.5703125" bestFit="1" customWidth="1"/>
    <col min="3" max="3" width="10.140625" customWidth="1"/>
    <col min="4" max="4" width="11.7109375" bestFit="1" customWidth="1"/>
    <col min="5" max="5" width="10.42578125" customWidth="1"/>
    <col min="6" max="6" width="10.140625" customWidth="1"/>
    <col min="7" max="7" width="15" customWidth="1"/>
    <col min="8" max="8" width="8.7109375" customWidth="1"/>
    <col min="9" max="9" width="10.140625" customWidth="1"/>
    <col min="10" max="10" width="15" customWidth="1"/>
    <col min="11" max="11" width="8.7109375" customWidth="1"/>
    <col min="12" max="12" width="10.140625" customWidth="1"/>
    <col min="13" max="13" width="15" customWidth="1"/>
    <col min="14" max="14" width="8.7109375" customWidth="1"/>
  </cols>
  <sheetData>
    <row r="1" spans="1:14" s="15" customFormat="1" ht="21" x14ac:dyDescent="0.35">
      <c r="A1" s="14" t="s">
        <v>12</v>
      </c>
    </row>
    <row r="2" spans="1:14" s="7" customFormat="1" ht="18.75" x14ac:dyDescent="0.3">
      <c r="A2" s="6" t="s">
        <v>24</v>
      </c>
    </row>
    <row r="3" spans="1:14" s="7" customFormat="1" ht="18.75" x14ac:dyDescent="0.3">
      <c r="A3" s="6" t="s">
        <v>29</v>
      </c>
    </row>
    <row r="4" spans="1:14" s="7" customFormat="1" ht="19.5" thickBot="1" x14ac:dyDescent="0.35">
      <c r="A4" s="6"/>
    </row>
    <row r="5" spans="1:14" s="5" customFormat="1" ht="18.75" thickTop="1" x14ac:dyDescent="0.4">
      <c r="A5" s="47" t="s">
        <v>13</v>
      </c>
      <c r="B5" s="35" t="s">
        <v>16</v>
      </c>
      <c r="C5" s="48" t="s">
        <v>19</v>
      </c>
      <c r="D5" s="49"/>
      <c r="E5" s="50"/>
      <c r="F5" s="48" t="s">
        <v>20</v>
      </c>
      <c r="G5" s="49"/>
      <c r="H5" s="50"/>
      <c r="I5" s="49" t="s">
        <v>21</v>
      </c>
      <c r="J5" s="49"/>
      <c r="K5" s="50"/>
      <c r="L5" s="49" t="s">
        <v>25</v>
      </c>
      <c r="M5" s="49"/>
      <c r="N5" s="50"/>
    </row>
    <row r="6" spans="1:14" s="19" customFormat="1" ht="34.5" x14ac:dyDescent="0.4">
      <c r="A6" s="34" t="s">
        <v>11</v>
      </c>
      <c r="B6" s="23" t="s">
        <v>18</v>
      </c>
      <c r="C6" s="24" t="s">
        <v>15</v>
      </c>
      <c r="D6" s="25" t="s">
        <v>17</v>
      </c>
      <c r="E6" s="26" t="s">
        <v>10</v>
      </c>
      <c r="F6" s="24" t="s">
        <v>15</v>
      </c>
      <c r="G6" s="25" t="s">
        <v>28</v>
      </c>
      <c r="H6" s="26" t="s">
        <v>10</v>
      </c>
      <c r="I6" s="24" t="s">
        <v>15</v>
      </c>
      <c r="J6" s="25" t="s">
        <v>28</v>
      </c>
      <c r="K6" s="26" t="s">
        <v>10</v>
      </c>
      <c r="L6" s="24" t="s">
        <v>15</v>
      </c>
      <c r="M6" s="25" t="s">
        <v>28</v>
      </c>
      <c r="N6" s="26" t="s">
        <v>10</v>
      </c>
    </row>
    <row r="7" spans="1:14" x14ac:dyDescent="0.25">
      <c r="A7" s="1"/>
      <c r="B7" s="16"/>
      <c r="D7" s="13"/>
      <c r="E7" s="20"/>
      <c r="G7" s="13"/>
      <c r="H7" s="20"/>
      <c r="J7" s="13"/>
      <c r="K7" s="20"/>
      <c r="M7" s="13"/>
      <c r="N7" s="20"/>
    </row>
    <row r="8" spans="1:14" x14ac:dyDescent="0.25">
      <c r="A8" s="3" t="s">
        <v>1</v>
      </c>
      <c r="B8" s="17">
        <v>7.6999999999999999E-2</v>
      </c>
      <c r="C8" s="2">
        <v>0.17299999999999999</v>
      </c>
      <c r="D8" s="11">
        <v>0.1101</v>
      </c>
      <c r="E8" s="21">
        <f>D8-C8</f>
        <v>-6.2899999999999984E-2</v>
      </c>
      <c r="F8" s="2">
        <v>0.15559999999999999</v>
      </c>
      <c r="G8" s="11">
        <v>0.12540000000000001</v>
      </c>
      <c r="H8" s="21">
        <f>G8-F8</f>
        <v>-3.0199999999999977E-2</v>
      </c>
      <c r="I8" s="2">
        <v>0.15609999999999999</v>
      </c>
      <c r="J8" s="11">
        <v>0.13650000000000001</v>
      </c>
      <c r="K8" s="21">
        <f>J8-I8</f>
        <v>-1.9599999999999979E-2</v>
      </c>
      <c r="L8" s="37">
        <v>0.15609999999999999</v>
      </c>
      <c r="M8" s="38">
        <v>0.15</v>
      </c>
      <c r="N8" s="21">
        <f>M8-L8</f>
        <v>-6.0999999999999943E-3</v>
      </c>
    </row>
    <row r="9" spans="1:14" x14ac:dyDescent="0.25">
      <c r="A9" s="3" t="s">
        <v>2</v>
      </c>
      <c r="B9" s="17">
        <v>8.8099999999999998E-2</v>
      </c>
      <c r="C9" s="2">
        <v>7.6499999999999999E-2</v>
      </c>
      <c r="D9" s="11">
        <v>5.4300000000000001E-2</v>
      </c>
      <c r="E9" s="21">
        <f t="shared" ref="E9:E17" si="0">D9-C9</f>
        <v>-2.2199999999999998E-2</v>
      </c>
      <c r="F9" s="2">
        <v>7.6499999999999999E-2</v>
      </c>
      <c r="G9" s="11">
        <v>7.6499999999999999E-2</v>
      </c>
      <c r="H9" s="21">
        <f t="shared" ref="H9:H16" si="1">G9-F9</f>
        <v>0</v>
      </c>
      <c r="I9" s="2">
        <v>7.6499999999999999E-2</v>
      </c>
      <c r="J9" s="11">
        <v>7.6499999999999999E-2</v>
      </c>
      <c r="K9" s="21">
        <f t="shared" ref="K9:K16" si="2">J9-I9</f>
        <v>0</v>
      </c>
      <c r="L9" s="37">
        <v>7.6499999999999999E-2</v>
      </c>
      <c r="M9" s="38">
        <v>7.6499999999999999E-2</v>
      </c>
      <c r="N9" s="21">
        <f t="shared" ref="N9:N16" si="3">M9-L9</f>
        <v>0</v>
      </c>
    </row>
    <row r="10" spans="1:14" x14ac:dyDescent="0.25">
      <c r="A10" s="1" t="s">
        <v>3</v>
      </c>
      <c r="B10" s="17">
        <v>0.42680000000000001</v>
      </c>
      <c r="C10" s="2">
        <v>0.35049999999999998</v>
      </c>
      <c r="D10" s="11">
        <v>0.40300000000000002</v>
      </c>
      <c r="E10" s="21">
        <f t="shared" si="0"/>
        <v>5.2500000000000047E-2</v>
      </c>
      <c r="F10" s="2">
        <v>0.3634</v>
      </c>
      <c r="G10" s="11">
        <v>0.3705</v>
      </c>
      <c r="H10" s="21">
        <f t="shared" si="1"/>
        <v>7.0999999999999952E-3</v>
      </c>
      <c r="I10" s="2">
        <v>0.37269999999999998</v>
      </c>
      <c r="J10" s="11">
        <v>0.38100000000000001</v>
      </c>
      <c r="K10" s="21">
        <f t="shared" si="2"/>
        <v>8.3000000000000296E-3</v>
      </c>
      <c r="L10" s="37">
        <v>0.37269999999999998</v>
      </c>
      <c r="M10" s="38">
        <v>0.39190000000000003</v>
      </c>
      <c r="N10" s="21">
        <f t="shared" si="3"/>
        <v>1.920000000000005E-2</v>
      </c>
    </row>
    <row r="11" spans="1:14" x14ac:dyDescent="0.25">
      <c r="A11" s="1" t="s">
        <v>4</v>
      </c>
      <c r="B11" s="17">
        <v>3.3E-3</v>
      </c>
      <c r="C11" s="2">
        <v>3.8999999999999998E-3</v>
      </c>
      <c r="D11" s="11">
        <v>2.0999999999999999E-3</v>
      </c>
      <c r="E11" s="21">
        <f t="shared" si="0"/>
        <v>-1.8E-3</v>
      </c>
      <c r="F11" s="2">
        <v>3.8999999999999998E-3</v>
      </c>
      <c r="G11" s="11">
        <v>3.7000000000000002E-3</v>
      </c>
      <c r="H11" s="21">
        <f t="shared" si="1"/>
        <v>-1.9999999999999966E-4</v>
      </c>
      <c r="I11" s="2">
        <v>3.8999999999999998E-3</v>
      </c>
      <c r="J11" s="11">
        <v>3.7000000000000002E-3</v>
      </c>
      <c r="K11" s="21">
        <f t="shared" si="2"/>
        <v>-1.9999999999999966E-4</v>
      </c>
      <c r="L11" s="37">
        <v>3.8999999999999998E-3</v>
      </c>
      <c r="M11" s="38">
        <v>3.7000000000000002E-3</v>
      </c>
      <c r="N11" s="21">
        <f t="shared" si="3"/>
        <v>-1.9999999999999966E-4</v>
      </c>
    </row>
    <row r="12" spans="1:14" x14ac:dyDescent="0.25">
      <c r="A12" s="1" t="s">
        <v>5</v>
      </c>
      <c r="B12" s="17">
        <v>4.0300000000000002E-2</v>
      </c>
      <c r="C12" s="2">
        <v>3.8800000000000001E-2</v>
      </c>
      <c r="D12" s="11">
        <v>5.4699999999999999E-2</v>
      </c>
      <c r="E12" s="21">
        <f t="shared" si="0"/>
        <v>1.5899999999999997E-2</v>
      </c>
      <c r="F12" s="2">
        <v>3.1399999999999997E-2</v>
      </c>
      <c r="G12" s="11">
        <v>3.9E-2</v>
      </c>
      <c r="H12" s="21">
        <f t="shared" si="1"/>
        <v>7.6000000000000026E-3</v>
      </c>
      <c r="I12" s="2">
        <v>3.15E-2</v>
      </c>
      <c r="J12" s="11">
        <v>3.9E-2</v>
      </c>
      <c r="K12" s="21">
        <f t="shared" si="2"/>
        <v>7.4999999999999997E-3</v>
      </c>
      <c r="L12" s="37">
        <v>3.15E-2</v>
      </c>
      <c r="M12" s="38">
        <v>3.9E-2</v>
      </c>
      <c r="N12" s="21">
        <f t="shared" si="3"/>
        <v>7.4999999999999997E-3</v>
      </c>
    </row>
    <row r="13" spans="1:14" x14ac:dyDescent="0.25">
      <c r="A13" s="1" t="s">
        <v>6</v>
      </c>
      <c r="B13" s="17">
        <v>1E-4</v>
      </c>
      <c r="C13" s="2">
        <v>2.9999999999999997E-4</v>
      </c>
      <c r="D13" s="11">
        <v>8.0000000000000004E-4</v>
      </c>
      <c r="E13" s="21">
        <f t="shared" si="0"/>
        <v>5.0000000000000001E-4</v>
      </c>
      <c r="F13" s="2">
        <v>6.9999999999999999E-4</v>
      </c>
      <c r="G13" s="11">
        <v>8.0000000000000004E-4</v>
      </c>
      <c r="H13" s="21">
        <f t="shared" si="1"/>
        <v>1.0000000000000005E-4</v>
      </c>
      <c r="I13" s="2">
        <v>8.0000000000000004E-4</v>
      </c>
      <c r="J13" s="11">
        <v>8.0000000000000004E-4</v>
      </c>
      <c r="K13" s="21">
        <f t="shared" si="2"/>
        <v>0</v>
      </c>
      <c r="L13" s="37">
        <v>8.0000000000000004E-4</v>
      </c>
      <c r="M13" s="38">
        <v>8.0000000000000004E-4</v>
      </c>
      <c r="N13" s="21">
        <f t="shared" si="3"/>
        <v>0</v>
      </c>
    </row>
    <row r="14" spans="1:14" x14ac:dyDescent="0.25">
      <c r="A14" s="1" t="s">
        <v>7</v>
      </c>
      <c r="B14" s="17">
        <v>1.1000000000000001E-3</v>
      </c>
      <c r="C14" s="2">
        <v>2.9999999999999997E-4</v>
      </c>
      <c r="D14" s="11">
        <v>6.9999999999999999E-4</v>
      </c>
      <c r="E14" s="21">
        <f t="shared" si="0"/>
        <v>4.0000000000000002E-4</v>
      </c>
      <c r="F14" s="2">
        <v>1E-3</v>
      </c>
      <c r="G14" s="11">
        <v>6.9999999999999999E-4</v>
      </c>
      <c r="H14" s="21">
        <f t="shared" si="1"/>
        <v>-3.0000000000000003E-4</v>
      </c>
      <c r="I14" s="2">
        <v>1E-3</v>
      </c>
      <c r="J14" s="11">
        <v>6.9999999999999999E-4</v>
      </c>
      <c r="K14" s="21">
        <f t="shared" si="2"/>
        <v>-3.0000000000000003E-4</v>
      </c>
      <c r="L14" s="37">
        <v>1E-3</v>
      </c>
      <c r="M14" s="38">
        <v>6.9999999999999999E-4</v>
      </c>
      <c r="N14" s="21">
        <f t="shared" si="3"/>
        <v>-3.0000000000000003E-4</v>
      </c>
    </row>
    <row r="15" spans="1:14" x14ac:dyDescent="0.25">
      <c r="A15" s="3" t="s">
        <v>8</v>
      </c>
      <c r="B15" s="17">
        <v>5.0000000000000001E-4</v>
      </c>
      <c r="C15" s="2">
        <v>5.9999999999999995E-4</v>
      </c>
      <c r="D15" s="11">
        <v>4.0000000000000002E-4</v>
      </c>
      <c r="E15" s="21">
        <f t="shared" si="0"/>
        <v>-1.9999999999999993E-4</v>
      </c>
      <c r="F15" s="2">
        <v>8.9999999999999998E-4</v>
      </c>
      <c r="G15" s="11">
        <v>5.9999999999999995E-4</v>
      </c>
      <c r="H15" s="21">
        <f t="shared" si="1"/>
        <v>-3.0000000000000003E-4</v>
      </c>
      <c r="I15" s="2">
        <v>8.9999999999999998E-4</v>
      </c>
      <c r="J15" s="11">
        <v>5.9999999999999995E-4</v>
      </c>
      <c r="K15" s="21">
        <f t="shared" si="2"/>
        <v>-3.0000000000000003E-4</v>
      </c>
      <c r="L15" s="37">
        <v>8.9999999999999998E-4</v>
      </c>
      <c r="M15" s="38">
        <v>5.9999999999999995E-4</v>
      </c>
      <c r="N15" s="21">
        <f t="shared" si="3"/>
        <v>-3.0000000000000003E-4</v>
      </c>
    </row>
    <row r="16" spans="1:14" x14ac:dyDescent="0.25">
      <c r="A16" s="28" t="s">
        <v>9</v>
      </c>
      <c r="B16" s="29">
        <v>7.3000000000000001E-3</v>
      </c>
      <c r="C16" s="30">
        <v>1.06E-2</v>
      </c>
      <c r="D16" s="31">
        <v>8.2000000000000007E-3</v>
      </c>
      <c r="E16" s="32">
        <f t="shared" si="0"/>
        <v>-2.3999999999999994E-3</v>
      </c>
      <c r="F16" s="30">
        <v>1.0500000000000001E-2</v>
      </c>
      <c r="G16" s="31">
        <v>9.5999999999999992E-3</v>
      </c>
      <c r="H16" s="32">
        <f t="shared" si="1"/>
        <v>-9.0000000000000149E-4</v>
      </c>
      <c r="I16" s="30">
        <v>1.0800000000000001E-2</v>
      </c>
      <c r="J16" s="31">
        <v>9.5999999999999992E-3</v>
      </c>
      <c r="K16" s="32">
        <f t="shared" si="2"/>
        <v>-1.2000000000000014E-3</v>
      </c>
      <c r="L16" s="40">
        <v>1.0800000000000001E-2</v>
      </c>
      <c r="M16" s="41">
        <v>9.5999999999999992E-3</v>
      </c>
      <c r="N16" s="32">
        <f t="shared" si="3"/>
        <v>-1.2000000000000014E-3</v>
      </c>
    </row>
    <row r="17" spans="1:14" ht="16.149999999999999" customHeight="1" thickBot="1" x14ac:dyDescent="0.3">
      <c r="A17" s="10" t="s">
        <v>0</v>
      </c>
      <c r="B17" s="18">
        <f>SUM(B8:B16)</f>
        <v>0.64449999999999985</v>
      </c>
      <c r="C17" s="8">
        <f>SUM(C8:C16)</f>
        <v>0.65450000000000008</v>
      </c>
      <c r="D17" s="12">
        <f t="shared" ref="D17" si="4">SUM(D8:D16)</f>
        <v>0.63429999999999997</v>
      </c>
      <c r="E17" s="22">
        <f t="shared" si="0"/>
        <v>-2.0200000000000107E-2</v>
      </c>
      <c r="F17" s="8">
        <f>SUM(F8:F16)</f>
        <v>0.64389999999999992</v>
      </c>
      <c r="G17" s="12">
        <f t="shared" ref="G17:H17" si="5">SUM(G8:G16)</f>
        <v>0.62680000000000025</v>
      </c>
      <c r="H17" s="22">
        <f t="shared" si="5"/>
        <v>-1.7099999999999983E-2</v>
      </c>
      <c r="I17" s="8">
        <f>SUM(I8:I16)</f>
        <v>0.6542</v>
      </c>
      <c r="J17" s="12">
        <f>SUM(J8:J16)</f>
        <v>0.64840000000000031</v>
      </c>
      <c r="K17" s="22">
        <f t="shared" ref="K17" si="6">SUM(K8:K16)</f>
        <v>-5.7999999999999493E-3</v>
      </c>
      <c r="L17" s="8">
        <f>SUM(L8:L16)</f>
        <v>0.6542</v>
      </c>
      <c r="M17" s="43">
        <f>SUM(M8:M16)</f>
        <v>0.67280000000000029</v>
      </c>
      <c r="N17" s="22">
        <f t="shared" ref="N17" si="7">SUM(N8:N16)</f>
        <v>1.8600000000000054E-2</v>
      </c>
    </row>
    <row r="18" spans="1:14" ht="17.25" thickTop="1" thickBot="1" x14ac:dyDescent="0.3">
      <c r="F18" s="4"/>
      <c r="I18" s="4"/>
      <c r="L18" s="4"/>
    </row>
    <row r="19" spans="1:14" s="5" customFormat="1" ht="18.75" hidden="1" thickTop="1" x14ac:dyDescent="0.4">
      <c r="A19" s="46" t="s">
        <v>14</v>
      </c>
      <c r="B19" s="35" t="s">
        <v>16</v>
      </c>
      <c r="C19" s="48" t="s">
        <v>19</v>
      </c>
      <c r="D19" s="49"/>
      <c r="E19" s="50"/>
      <c r="F19" s="48" t="s">
        <v>20</v>
      </c>
      <c r="G19" s="49"/>
      <c r="H19" s="50"/>
      <c r="I19" s="49" t="s">
        <v>21</v>
      </c>
      <c r="J19" s="49"/>
      <c r="K19" s="50"/>
      <c r="L19" s="49" t="s">
        <v>25</v>
      </c>
      <c r="M19" s="49"/>
      <c r="N19" s="50"/>
    </row>
    <row r="20" spans="1:14" s="19" customFormat="1" ht="34.5" hidden="1" x14ac:dyDescent="0.4">
      <c r="A20" s="27" t="s">
        <v>11</v>
      </c>
      <c r="B20" s="23" t="s">
        <v>18</v>
      </c>
      <c r="C20" s="24" t="s">
        <v>15</v>
      </c>
      <c r="D20" s="25" t="s">
        <v>17</v>
      </c>
      <c r="E20" s="26" t="s">
        <v>10</v>
      </c>
      <c r="F20" s="24" t="s">
        <v>15</v>
      </c>
      <c r="G20" s="25" t="s">
        <v>28</v>
      </c>
      <c r="H20" s="26" t="s">
        <v>10</v>
      </c>
      <c r="I20" s="24" t="s">
        <v>15</v>
      </c>
      <c r="J20" s="25" t="s">
        <v>28</v>
      </c>
      <c r="K20" s="26" t="s">
        <v>10</v>
      </c>
      <c r="L20" s="24" t="s">
        <v>15</v>
      </c>
      <c r="M20" s="25" t="s">
        <v>28</v>
      </c>
      <c r="N20" s="26" t="s">
        <v>10</v>
      </c>
    </row>
    <row r="21" spans="1:14" hidden="1" x14ac:dyDescent="0.25">
      <c r="A21" s="1"/>
      <c r="B21" s="16"/>
      <c r="D21" s="13"/>
      <c r="E21" s="20"/>
      <c r="G21" s="13"/>
      <c r="H21" s="20"/>
      <c r="J21" s="13"/>
      <c r="K21" s="20"/>
      <c r="M21" s="13"/>
      <c r="N21" s="20"/>
    </row>
    <row r="22" spans="1:14" hidden="1" x14ac:dyDescent="0.25">
      <c r="A22" s="3" t="s">
        <v>1</v>
      </c>
      <c r="B22" s="17">
        <v>0.1032</v>
      </c>
      <c r="C22" s="2">
        <v>0.1653</v>
      </c>
      <c r="D22" s="11">
        <v>0.13400000000000001</v>
      </c>
      <c r="E22" s="21">
        <f>D22-C22</f>
        <v>-3.1299999999999994E-2</v>
      </c>
      <c r="F22" s="2">
        <v>0.1661</v>
      </c>
      <c r="G22" s="11">
        <v>0.15040000000000001</v>
      </c>
      <c r="H22" s="21">
        <f>G22-F22</f>
        <v>-1.5699999999999992E-2</v>
      </c>
      <c r="I22" s="2">
        <v>0.16700000000000001</v>
      </c>
      <c r="J22" s="11">
        <v>0.1615</v>
      </c>
      <c r="K22" s="21">
        <f>J22-I22</f>
        <v>-5.5000000000000049E-3</v>
      </c>
      <c r="L22" s="37">
        <v>0.16700000000000001</v>
      </c>
      <c r="M22" s="38">
        <v>0.17499999999999999</v>
      </c>
      <c r="N22" s="39">
        <f>M22-L22</f>
        <v>7.9999999999999793E-3</v>
      </c>
    </row>
    <row r="23" spans="1:14" hidden="1" x14ac:dyDescent="0.25">
      <c r="A23" s="3" t="s">
        <v>2</v>
      </c>
      <c r="B23" s="17">
        <v>8.8099999999999998E-2</v>
      </c>
      <c r="C23" s="2">
        <v>7.6499999999999999E-2</v>
      </c>
      <c r="D23" s="11">
        <v>5.4199999999999998E-2</v>
      </c>
      <c r="E23" s="21">
        <f t="shared" ref="E23:E30" si="8">D23-C23</f>
        <v>-2.23E-2</v>
      </c>
      <c r="F23" s="2">
        <v>7.6499999999999999E-2</v>
      </c>
      <c r="G23" s="11">
        <v>7.6499999999999999E-2</v>
      </c>
      <c r="H23" s="21">
        <f t="shared" ref="H23:H30" si="9">G23-F23</f>
        <v>0</v>
      </c>
      <c r="I23" s="2">
        <v>7.6499999999999999E-2</v>
      </c>
      <c r="J23" s="11">
        <v>7.6499999999999999E-2</v>
      </c>
      <c r="K23" s="21">
        <f t="shared" ref="K23:K30" si="10">J23-I23</f>
        <v>0</v>
      </c>
      <c r="L23" s="37">
        <v>7.6499999999999999E-2</v>
      </c>
      <c r="M23" s="38">
        <v>7.6499999999999999E-2</v>
      </c>
      <c r="N23" s="39">
        <f t="shared" ref="N23:N30" si="11">M23-L23</f>
        <v>0</v>
      </c>
    </row>
    <row r="24" spans="1:14" hidden="1" x14ac:dyDescent="0.25">
      <c r="A24" s="1" t="s">
        <v>3</v>
      </c>
      <c r="B24" s="17">
        <v>0.42680000000000001</v>
      </c>
      <c r="C24" s="2">
        <v>0.3543</v>
      </c>
      <c r="D24" s="11">
        <v>0.40300000000000002</v>
      </c>
      <c r="E24" s="21">
        <f t="shared" si="8"/>
        <v>4.8700000000000021E-2</v>
      </c>
      <c r="F24" s="2">
        <v>0.36330000000000001</v>
      </c>
      <c r="G24" s="11">
        <v>0.3705</v>
      </c>
      <c r="H24" s="21">
        <f t="shared" si="9"/>
        <v>7.1999999999999842E-3</v>
      </c>
      <c r="I24" s="2">
        <v>0.37259999999999999</v>
      </c>
      <c r="J24" s="11">
        <v>0.38100000000000001</v>
      </c>
      <c r="K24" s="21">
        <f t="shared" si="10"/>
        <v>8.4000000000000186E-3</v>
      </c>
      <c r="L24" s="37">
        <v>0.37259999999999999</v>
      </c>
      <c r="M24" s="38">
        <v>0.39190000000000003</v>
      </c>
      <c r="N24" s="39">
        <f t="shared" si="11"/>
        <v>1.9300000000000039E-2</v>
      </c>
    </row>
    <row r="25" spans="1:14" hidden="1" x14ac:dyDescent="0.25">
      <c r="A25" s="1" t="s">
        <v>4</v>
      </c>
      <c r="B25" s="17">
        <v>3.2000000000000002E-3</v>
      </c>
      <c r="C25" s="2">
        <v>3.8999999999999998E-3</v>
      </c>
      <c r="D25" s="11">
        <v>2.0999999999999999E-3</v>
      </c>
      <c r="E25" s="21">
        <f t="shared" si="8"/>
        <v>-1.8E-3</v>
      </c>
      <c r="F25" s="2">
        <v>3.8999999999999998E-3</v>
      </c>
      <c r="G25" s="11">
        <v>3.7000000000000002E-3</v>
      </c>
      <c r="H25" s="21">
        <f t="shared" si="9"/>
        <v>-1.9999999999999966E-4</v>
      </c>
      <c r="I25" s="2">
        <v>3.8999999999999998E-3</v>
      </c>
      <c r="J25" s="11">
        <v>3.7000000000000002E-3</v>
      </c>
      <c r="K25" s="21">
        <f t="shared" si="10"/>
        <v>-1.9999999999999966E-4</v>
      </c>
      <c r="L25" s="37">
        <v>3.8999999999999998E-3</v>
      </c>
      <c r="M25" s="38">
        <v>3.7000000000000002E-3</v>
      </c>
      <c r="N25" s="39">
        <f t="shared" si="11"/>
        <v>-1.9999999999999966E-4</v>
      </c>
    </row>
    <row r="26" spans="1:14" hidden="1" x14ac:dyDescent="0.25">
      <c r="A26" s="1" t="s">
        <v>5</v>
      </c>
      <c r="B26" s="17">
        <v>4.02E-2</v>
      </c>
      <c r="C26" s="2">
        <v>3.1199999999999999E-2</v>
      </c>
      <c r="D26" s="11">
        <v>5.4699999999999999E-2</v>
      </c>
      <c r="E26" s="21">
        <f t="shared" si="8"/>
        <v>2.35E-2</v>
      </c>
      <c r="F26" s="2">
        <v>3.1399999999999997E-2</v>
      </c>
      <c r="G26" s="11">
        <v>3.9E-2</v>
      </c>
      <c r="H26" s="21">
        <f t="shared" si="9"/>
        <v>7.6000000000000026E-3</v>
      </c>
      <c r="I26" s="2">
        <v>3.15E-2</v>
      </c>
      <c r="J26" s="11">
        <v>3.9E-2</v>
      </c>
      <c r="K26" s="21">
        <f t="shared" si="10"/>
        <v>7.4999999999999997E-3</v>
      </c>
      <c r="L26" s="37">
        <v>3.15E-2</v>
      </c>
      <c r="M26" s="38">
        <v>3.9E-2</v>
      </c>
      <c r="N26" s="39">
        <f t="shared" si="11"/>
        <v>7.4999999999999997E-3</v>
      </c>
    </row>
    <row r="27" spans="1:14" hidden="1" x14ac:dyDescent="0.25">
      <c r="A27" s="1" t="s">
        <v>6</v>
      </c>
      <c r="B27" s="17">
        <v>1E-4</v>
      </c>
      <c r="C27" s="2">
        <v>8.0000000000000004E-4</v>
      </c>
      <c r="D27" s="11">
        <v>8.0000000000000004E-4</v>
      </c>
      <c r="E27" s="21">
        <f t="shared" si="8"/>
        <v>0</v>
      </c>
      <c r="F27" s="2">
        <v>8.0000000000000004E-4</v>
      </c>
      <c r="G27" s="11">
        <v>8.0000000000000004E-4</v>
      </c>
      <c r="H27" s="21">
        <f t="shared" si="9"/>
        <v>0</v>
      </c>
      <c r="I27" s="2">
        <v>8.0000000000000004E-4</v>
      </c>
      <c r="J27" s="11">
        <v>8.0000000000000004E-4</v>
      </c>
      <c r="K27" s="21">
        <f t="shared" si="10"/>
        <v>0</v>
      </c>
      <c r="L27" s="37">
        <v>8.0000000000000004E-4</v>
      </c>
      <c r="M27" s="38">
        <v>8.0000000000000004E-4</v>
      </c>
      <c r="N27" s="39">
        <f t="shared" si="11"/>
        <v>0</v>
      </c>
    </row>
    <row r="28" spans="1:14" hidden="1" x14ac:dyDescent="0.25">
      <c r="A28" s="1" t="s">
        <v>7</v>
      </c>
      <c r="B28" s="17">
        <v>1.1000000000000001E-3</v>
      </c>
      <c r="C28" s="2">
        <v>8.9999999999999998E-4</v>
      </c>
      <c r="D28" s="11">
        <v>6.9999999999999999E-4</v>
      </c>
      <c r="E28" s="21">
        <f t="shared" si="8"/>
        <v>-1.9999999999999998E-4</v>
      </c>
      <c r="F28" s="2">
        <v>1E-3</v>
      </c>
      <c r="G28" s="11">
        <v>6.9999999999999999E-4</v>
      </c>
      <c r="H28" s="21">
        <f t="shared" si="9"/>
        <v>-3.0000000000000003E-4</v>
      </c>
      <c r="I28" s="2">
        <v>8.9999999999999998E-4</v>
      </c>
      <c r="J28" s="11">
        <v>6.9999999999999999E-4</v>
      </c>
      <c r="K28" s="21">
        <f t="shared" si="10"/>
        <v>-1.9999999999999998E-4</v>
      </c>
      <c r="L28" s="37">
        <v>8.9999999999999998E-4</v>
      </c>
      <c r="M28" s="38">
        <v>6.9999999999999999E-4</v>
      </c>
      <c r="N28" s="39">
        <f t="shared" si="11"/>
        <v>-1.9999999999999998E-4</v>
      </c>
    </row>
    <row r="29" spans="1:14" hidden="1" x14ac:dyDescent="0.25">
      <c r="A29" s="3" t="s">
        <v>8</v>
      </c>
      <c r="B29" s="17">
        <v>5.0000000000000001E-4</v>
      </c>
      <c r="C29" s="2">
        <v>8.9999999999999998E-4</v>
      </c>
      <c r="D29" s="11">
        <v>4.0000000000000002E-4</v>
      </c>
      <c r="E29" s="21">
        <f t="shared" si="8"/>
        <v>-5.0000000000000001E-4</v>
      </c>
      <c r="F29" s="2">
        <v>8.9999999999999998E-4</v>
      </c>
      <c r="G29" s="11">
        <v>5.9999999999999995E-4</v>
      </c>
      <c r="H29" s="21">
        <f t="shared" si="9"/>
        <v>-3.0000000000000003E-4</v>
      </c>
      <c r="I29" s="2">
        <v>1E-3</v>
      </c>
      <c r="J29" s="11">
        <v>5.9999999999999995E-4</v>
      </c>
      <c r="K29" s="21">
        <f t="shared" si="10"/>
        <v>-4.0000000000000007E-4</v>
      </c>
      <c r="L29" s="37">
        <v>1E-3</v>
      </c>
      <c r="M29" s="38">
        <v>5.9999999999999995E-4</v>
      </c>
      <c r="N29" s="39">
        <f t="shared" si="11"/>
        <v>-4.0000000000000007E-4</v>
      </c>
    </row>
    <row r="30" spans="1:14" hidden="1" x14ac:dyDescent="0.25">
      <c r="A30" s="28" t="s">
        <v>9</v>
      </c>
      <c r="B30" s="29">
        <v>7.3000000000000001E-3</v>
      </c>
      <c r="C30" s="30">
        <v>1.0200000000000001E-2</v>
      </c>
      <c r="D30" s="31">
        <v>8.2000000000000007E-3</v>
      </c>
      <c r="E30" s="32">
        <f t="shared" si="8"/>
        <v>-2E-3</v>
      </c>
      <c r="F30" s="30">
        <v>1.0500000000000001E-2</v>
      </c>
      <c r="G30" s="31">
        <v>9.5999999999999992E-3</v>
      </c>
      <c r="H30" s="32">
        <f t="shared" si="9"/>
        <v>-9.0000000000000149E-4</v>
      </c>
      <c r="I30" s="30">
        <v>1.0800000000000001E-2</v>
      </c>
      <c r="J30" s="31">
        <v>9.5999999999999992E-3</v>
      </c>
      <c r="K30" s="32">
        <f t="shared" si="10"/>
        <v>-1.2000000000000014E-3</v>
      </c>
      <c r="L30" s="40">
        <v>1.0800000000000001E-2</v>
      </c>
      <c r="M30" s="41">
        <v>9.5999999999999992E-3</v>
      </c>
      <c r="N30" s="42">
        <f t="shared" si="11"/>
        <v>-1.2000000000000014E-3</v>
      </c>
    </row>
    <row r="31" spans="1:14" ht="17.45" hidden="1" customHeight="1" thickBot="1" x14ac:dyDescent="0.3">
      <c r="A31" s="10" t="s">
        <v>0</v>
      </c>
      <c r="B31" s="18">
        <f t="shared" ref="B31" si="12">SUM(B22:B30)</f>
        <v>0.67049999999999987</v>
      </c>
      <c r="C31" s="8">
        <f>SUM(C22:C30)</f>
        <v>0.64400000000000013</v>
      </c>
      <c r="D31" s="12">
        <f t="shared" ref="D31:E31" si="13">SUM(D22:D30)</f>
        <v>0.65810000000000002</v>
      </c>
      <c r="E31" s="22">
        <f t="shared" si="13"/>
        <v>1.4100000000000027E-2</v>
      </c>
      <c r="F31" s="9">
        <f>SUM(F22:F30)</f>
        <v>0.65439999999999998</v>
      </c>
      <c r="G31" s="12">
        <f t="shared" ref="G31:H31" si="14">SUM(G22:G30)</f>
        <v>0.65180000000000016</v>
      </c>
      <c r="H31" s="22">
        <f t="shared" si="14"/>
        <v>-2.6000000000000051E-3</v>
      </c>
      <c r="I31" s="9">
        <f>SUM(I22:I30)</f>
        <v>0.66500000000000004</v>
      </c>
      <c r="J31" s="12">
        <f>SUM(J22:J30)</f>
        <v>0.67340000000000022</v>
      </c>
      <c r="K31" s="22">
        <f t="shared" ref="K31" si="15">SUM(K22:K30)</f>
        <v>8.4000000000000134E-3</v>
      </c>
      <c r="L31" s="9">
        <f>SUM(L22:L30)</f>
        <v>0.66500000000000004</v>
      </c>
      <c r="M31" s="12">
        <f>SUM(M22:M30)</f>
        <v>0.6978000000000002</v>
      </c>
      <c r="N31" s="22">
        <f t="shared" ref="N31" si="16">SUM(N22:N30)</f>
        <v>3.2800000000000024E-2</v>
      </c>
    </row>
    <row r="32" spans="1:14" ht="17.25" hidden="1" thickTop="1" thickBot="1" x14ac:dyDescent="0.3">
      <c r="F32" s="4"/>
      <c r="I32" s="4"/>
      <c r="L32" s="4"/>
    </row>
    <row r="33" spans="1:14" s="5" customFormat="1" ht="32.25" customHeight="1" thickTop="1" x14ac:dyDescent="0.4">
      <c r="A33" s="51" t="s">
        <v>30</v>
      </c>
      <c r="B33" s="35" t="s">
        <v>16</v>
      </c>
      <c r="C33" s="48" t="s">
        <v>19</v>
      </c>
      <c r="D33" s="49"/>
      <c r="E33" s="50"/>
      <c r="F33" s="4"/>
      <c r="G33"/>
      <c r="H33"/>
      <c r="I33" s="4"/>
      <c r="J33"/>
      <c r="K33"/>
      <c r="L33" s="4"/>
      <c r="M33"/>
      <c r="N33"/>
    </row>
    <row r="34" spans="1:14" s="19" customFormat="1" ht="51.75" x14ac:dyDescent="0.4">
      <c r="A34" s="27" t="s">
        <v>11</v>
      </c>
      <c r="B34" s="23" t="s">
        <v>18</v>
      </c>
      <c r="C34" s="24" t="s">
        <v>15</v>
      </c>
      <c r="D34" s="25" t="s">
        <v>17</v>
      </c>
      <c r="E34" s="26" t="s">
        <v>22</v>
      </c>
      <c r="F34" s="4"/>
      <c r="G34"/>
      <c r="H34"/>
      <c r="I34" s="4"/>
      <c r="J34"/>
      <c r="K34"/>
      <c r="L34" s="4"/>
      <c r="M34"/>
      <c r="N34"/>
    </row>
    <row r="35" spans="1:14" ht="15.75" x14ac:dyDescent="0.25">
      <c r="A35" s="1"/>
      <c r="B35" s="16"/>
      <c r="D35" s="13"/>
      <c r="E35" s="20"/>
      <c r="F35" s="4"/>
      <c r="I35" s="4"/>
      <c r="L35" s="4"/>
    </row>
    <row r="36" spans="1:14" ht="15.75" x14ac:dyDescent="0.25">
      <c r="A36" s="3" t="s">
        <v>1</v>
      </c>
      <c r="B36" s="17">
        <v>0.2009</v>
      </c>
      <c r="C36" s="37" t="s">
        <v>23</v>
      </c>
      <c r="D36" s="11">
        <f>+B36</f>
        <v>0.2009</v>
      </c>
      <c r="E36" s="21">
        <f>+D36-B36</f>
        <v>0</v>
      </c>
      <c r="F36" s="4"/>
      <c r="I36" s="4"/>
      <c r="L36" s="4"/>
    </row>
    <row r="37" spans="1:14" ht="15.75" x14ac:dyDescent="0.25">
      <c r="A37" s="3" t="s">
        <v>2</v>
      </c>
      <c r="B37" s="17">
        <v>5.5899999999999998E-2</v>
      </c>
      <c r="C37" s="37" t="s">
        <v>23</v>
      </c>
      <c r="D37" s="11">
        <f t="shared" ref="D37:D44" si="17">+B37</f>
        <v>5.5899999999999998E-2</v>
      </c>
      <c r="E37" s="21">
        <f t="shared" ref="E37:E45" si="18">+D37-B37</f>
        <v>0</v>
      </c>
      <c r="F37" s="4"/>
      <c r="I37" s="4"/>
      <c r="L37" s="4"/>
    </row>
    <row r="38" spans="1:14" ht="15.75" x14ac:dyDescent="0.25">
      <c r="A38" s="1" t="s">
        <v>3</v>
      </c>
      <c r="B38" s="17">
        <v>0.33679999999999999</v>
      </c>
      <c r="C38" s="37" t="s">
        <v>23</v>
      </c>
      <c r="D38" s="11">
        <f t="shared" si="17"/>
        <v>0.33679999999999999</v>
      </c>
      <c r="E38" s="21">
        <f t="shared" si="18"/>
        <v>0</v>
      </c>
      <c r="F38" s="4"/>
      <c r="I38" s="4"/>
      <c r="L38" s="4"/>
    </row>
    <row r="39" spans="1:14" ht="15.75" x14ac:dyDescent="0.25">
      <c r="A39" s="1" t="s">
        <v>4</v>
      </c>
      <c r="B39" s="17">
        <v>3.8999999999999998E-3</v>
      </c>
      <c r="C39" s="37" t="s">
        <v>23</v>
      </c>
      <c r="D39" s="11">
        <f t="shared" si="17"/>
        <v>3.8999999999999998E-3</v>
      </c>
      <c r="E39" s="21">
        <f t="shared" si="18"/>
        <v>0</v>
      </c>
      <c r="F39" s="4"/>
      <c r="I39" s="4"/>
      <c r="L39" s="4"/>
    </row>
    <row r="40" spans="1:14" ht="15.75" x14ac:dyDescent="0.25">
      <c r="A40" s="1" t="s">
        <v>5</v>
      </c>
      <c r="B40" s="17">
        <v>3.09E-2</v>
      </c>
      <c r="C40" s="37" t="s">
        <v>23</v>
      </c>
      <c r="D40" s="11">
        <f t="shared" si="17"/>
        <v>3.09E-2</v>
      </c>
      <c r="E40" s="21">
        <f t="shared" si="18"/>
        <v>0</v>
      </c>
      <c r="F40" s="4"/>
      <c r="I40" s="4"/>
      <c r="L40" s="4"/>
    </row>
    <row r="41" spans="1:14" ht="15.75" x14ac:dyDescent="0.25">
      <c r="A41" s="1" t="s">
        <v>6</v>
      </c>
      <c r="B41" s="17">
        <v>2.9999999999999997E-4</v>
      </c>
      <c r="C41" s="37" t="s">
        <v>23</v>
      </c>
      <c r="D41" s="11">
        <f t="shared" si="17"/>
        <v>2.9999999999999997E-4</v>
      </c>
      <c r="E41" s="21">
        <f t="shared" si="18"/>
        <v>0</v>
      </c>
      <c r="F41" s="4"/>
      <c r="I41" s="4"/>
      <c r="L41" s="4"/>
    </row>
    <row r="42" spans="1:14" ht="15.75" x14ac:dyDescent="0.25">
      <c r="A42" s="1" t="s">
        <v>7</v>
      </c>
      <c r="B42" s="17">
        <v>5.9999999999999995E-4</v>
      </c>
      <c r="C42" s="37" t="s">
        <v>23</v>
      </c>
      <c r="D42" s="11">
        <f t="shared" si="17"/>
        <v>5.9999999999999995E-4</v>
      </c>
      <c r="E42" s="21">
        <f t="shared" si="18"/>
        <v>0</v>
      </c>
      <c r="F42" s="4"/>
      <c r="I42" s="4"/>
      <c r="L42" s="4"/>
    </row>
    <row r="43" spans="1:14" ht="15.75" x14ac:dyDescent="0.25">
      <c r="A43" s="3" t="s">
        <v>8</v>
      </c>
      <c r="B43" s="17">
        <v>5.0000000000000001E-4</v>
      </c>
      <c r="C43" s="37" t="s">
        <v>23</v>
      </c>
      <c r="D43" s="11">
        <f t="shared" si="17"/>
        <v>5.0000000000000001E-4</v>
      </c>
      <c r="E43" s="21">
        <f t="shared" si="18"/>
        <v>0</v>
      </c>
      <c r="F43" s="4"/>
      <c r="I43" s="4"/>
      <c r="L43" s="4"/>
    </row>
    <row r="44" spans="1:14" ht="15.75" x14ac:dyDescent="0.25">
      <c r="A44" s="28" t="s">
        <v>9</v>
      </c>
      <c r="B44" s="29">
        <v>9.7000000000000003E-3</v>
      </c>
      <c r="C44" s="40" t="s">
        <v>23</v>
      </c>
      <c r="D44" s="31">
        <f t="shared" si="17"/>
        <v>9.7000000000000003E-3</v>
      </c>
      <c r="E44" s="32">
        <f t="shared" si="18"/>
        <v>0</v>
      </c>
      <c r="F44" s="4"/>
      <c r="I44" s="4"/>
      <c r="L44" s="4"/>
    </row>
    <row r="45" spans="1:14" ht="17.45" customHeight="1" thickBot="1" x14ac:dyDescent="0.3">
      <c r="A45" s="10" t="s">
        <v>0</v>
      </c>
      <c r="B45" s="18">
        <f t="shared" ref="B45" si="19">SUM(B36:B44)</f>
        <v>0.63949999999999996</v>
      </c>
      <c r="C45" s="45" t="s">
        <v>23</v>
      </c>
      <c r="D45" s="12">
        <f t="shared" ref="D45" si="20">SUM(D36:D44)</f>
        <v>0.63949999999999996</v>
      </c>
      <c r="E45" s="22">
        <f t="shared" si="18"/>
        <v>0</v>
      </c>
      <c r="F45" s="4"/>
      <c r="I45" s="4"/>
      <c r="L45" s="4"/>
    </row>
    <row r="46" spans="1:14" ht="16.5" thickTop="1" x14ac:dyDescent="0.25">
      <c r="F46" s="4"/>
      <c r="I46" s="4"/>
      <c r="L46" s="4"/>
    </row>
    <row r="47" spans="1:14" s="6" customFormat="1" ht="18.75" x14ac:dyDescent="0.3">
      <c r="A47" s="44" t="s">
        <v>26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4" x14ac:dyDescent="0.25">
      <c r="A48" s="44" t="s">
        <v>27</v>
      </c>
    </row>
    <row r="53" spans="6:6" x14ac:dyDescent="0.25">
      <c r="F53" s="36"/>
    </row>
  </sheetData>
  <mergeCells count="9">
    <mergeCell ref="C33:E33"/>
    <mergeCell ref="L5:N5"/>
    <mergeCell ref="L19:N19"/>
    <mergeCell ref="I5:K5"/>
    <mergeCell ref="I19:K19"/>
    <mergeCell ref="C5:E5"/>
    <mergeCell ref="F5:H5"/>
    <mergeCell ref="C19:E19"/>
    <mergeCell ref="F19:H19"/>
  </mergeCells>
  <printOptions horizontalCentered="1"/>
  <pageMargins left="0.25" right="0.25" top="0.75" bottom="0.75" header="0.3" footer="0.3"/>
  <pageSetup scale="62" orientation="landscape" horizontalDpi="1200" verticalDpi="1200" r:id="rId1"/>
  <ignoredErrors>
    <ignoredError sqref="E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 Rates</vt:lpstr>
      <vt:lpstr>'FB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ryanjo</dc:creator>
  <cp:lastModifiedBy>Lolita Sung</cp:lastModifiedBy>
  <cp:lastPrinted>2023-08-03T16:13:54Z</cp:lastPrinted>
  <dcterms:created xsi:type="dcterms:W3CDTF">2015-12-14T15:43:24Z</dcterms:created>
  <dcterms:modified xsi:type="dcterms:W3CDTF">2024-06-13T14:48:09Z</dcterms:modified>
</cp:coreProperties>
</file>